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drawings/drawing2.xml" ContentType="application/vnd.openxmlformats-officedocument.drawingml.chartshapes+xml"/>
  <Override PartName="/xl/drawings/drawing5.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110oscnas\shared2\lgs\PAWS\Intern Projects\Accessibility Updates\Updated Docs\Checked-Posted Docs\Ready to Post\"/>
    </mc:Choice>
  </mc:AlternateContent>
  <xr:revisionPtr revIDLastSave="0" documentId="13_ncr:1_{CA866A4E-B7B4-4FBC-A8FE-EDCEEB9B6D3B}" xr6:coauthVersionLast="47" xr6:coauthVersionMax="47" xr10:uidLastSave="{00000000-0000-0000-0000-000000000000}"/>
  <bookViews>
    <workbookView xWindow="-120" yWindow="-120" windowWidth="29040" windowHeight="15720" tabRatio="549" activeTab="2" xr2:uid="{2D00AF16-473F-4381-B581-6050FBF263B5}"/>
  </bookViews>
  <sheets>
    <sheet name="Introduction" sheetId="36" r:id="rId1"/>
    <sheet name="Plan by Object of Expense" sheetId="1" r:id="rId2"/>
    <sheet name="Plan by Function of Expense" sheetId="37" r:id="rId3"/>
  </sheets>
  <definedNames>
    <definedName name="_xlnm.Print_Area" localSheetId="1">'Plan by Object of Expense'!$A$1:$Q$59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I7" i="1"/>
  <c r="J7" i="1"/>
  <c r="K7" i="1"/>
  <c r="C2" i="37"/>
  <c r="L4" i="37"/>
  <c r="C5" i="37"/>
  <c r="D5" i="37"/>
  <c r="E5" i="37"/>
  <c r="F5" i="37"/>
  <c r="G5" i="37"/>
  <c r="I5" i="37"/>
  <c r="J5" i="37"/>
  <c r="K5" i="37"/>
  <c r="M5" i="37"/>
  <c r="N5" i="37"/>
  <c r="O5" i="37"/>
  <c r="P5" i="37"/>
  <c r="H7" i="37"/>
  <c r="I7" i="37"/>
  <c r="J7" i="37"/>
  <c r="K7" i="37"/>
  <c r="L7" i="37"/>
  <c r="H8" i="37"/>
  <c r="I8" i="37"/>
  <c r="J8" i="37"/>
  <c r="K8" i="37"/>
  <c r="L8" i="37"/>
  <c r="H9" i="37"/>
  <c r="I9" i="37"/>
  <c r="J9" i="37"/>
  <c r="K9" i="37"/>
  <c r="L9" i="37"/>
  <c r="H10" i="37"/>
  <c r="I10" i="37"/>
  <c r="J10" i="37"/>
  <c r="K10" i="37"/>
  <c r="L10" i="37"/>
  <c r="H11" i="37"/>
  <c r="I11" i="37"/>
  <c r="J11" i="37"/>
  <c r="K11" i="37"/>
  <c r="L11" i="37"/>
  <c r="H12" i="37"/>
  <c r="I12" i="37"/>
  <c r="J12" i="37"/>
  <c r="K12" i="37"/>
  <c r="L12" i="37"/>
  <c r="H13" i="37"/>
  <c r="I13" i="37"/>
  <c r="J13" i="37"/>
  <c r="K13" i="37"/>
  <c r="L13" i="37"/>
  <c r="H14" i="37"/>
  <c r="I14" i="37"/>
  <c r="J14" i="37"/>
  <c r="K14" i="37"/>
  <c r="L14" i="37"/>
  <c r="C15" i="37"/>
  <c r="D15" i="37"/>
  <c r="E15" i="37"/>
  <c r="F15" i="37"/>
  <c r="G15" i="37"/>
  <c r="H15" i="37"/>
  <c r="I15" i="37"/>
  <c r="J15" i="37"/>
  <c r="K15" i="37"/>
  <c r="L15" i="37"/>
  <c r="M15" i="37"/>
  <c r="N15" i="37"/>
  <c r="O15" i="37"/>
  <c r="P15" i="37"/>
  <c r="H18" i="37"/>
  <c r="I18" i="37"/>
  <c r="J18" i="37"/>
  <c r="K18" i="37"/>
  <c r="L18" i="37"/>
  <c r="H19" i="37"/>
  <c r="I19" i="37"/>
  <c r="J19" i="37"/>
  <c r="K19" i="37"/>
  <c r="L19" i="37"/>
  <c r="H20" i="37"/>
  <c r="I20" i="37"/>
  <c r="J20" i="37"/>
  <c r="K20" i="37"/>
  <c r="L20" i="37"/>
  <c r="H21" i="37"/>
  <c r="I21" i="37"/>
  <c r="J21" i="37"/>
  <c r="K21" i="37"/>
  <c r="L21" i="37"/>
  <c r="H22" i="37"/>
  <c r="I22" i="37"/>
  <c r="J22" i="37"/>
  <c r="K22" i="37"/>
  <c r="L22" i="37"/>
  <c r="L23" i="37"/>
  <c r="H24" i="37"/>
  <c r="I24" i="37"/>
  <c r="J24" i="37"/>
  <c r="K24" i="37"/>
  <c r="L24" i="37"/>
  <c r="C25" i="37"/>
  <c r="D25" i="37"/>
  <c r="E25" i="37"/>
  <c r="F25" i="37"/>
  <c r="G25" i="37"/>
  <c r="H25" i="37"/>
  <c r="I25" i="37"/>
  <c r="J25" i="37"/>
  <c r="K25" i="37"/>
  <c r="L25" i="37"/>
  <c r="M25" i="37"/>
  <c r="N25" i="37"/>
  <c r="O25" i="37"/>
  <c r="P25" i="37"/>
  <c r="C27" i="37"/>
  <c r="D27" i="37"/>
  <c r="E27" i="37"/>
  <c r="F27" i="37"/>
  <c r="G27" i="37"/>
  <c r="H27" i="37"/>
  <c r="I27" i="37"/>
  <c r="J27" i="37"/>
  <c r="K27" i="37"/>
  <c r="H30" i="37"/>
  <c r="I30" i="37"/>
  <c r="J30" i="37"/>
  <c r="K30" i="37"/>
  <c r="H31" i="37"/>
  <c r="I31" i="37"/>
  <c r="J31" i="37"/>
  <c r="K31" i="37"/>
  <c r="C33" i="37"/>
  <c r="D33" i="37"/>
  <c r="E33" i="37"/>
  <c r="F33" i="37"/>
  <c r="G33" i="37"/>
  <c r="H33" i="37"/>
  <c r="I33" i="37"/>
  <c r="J33" i="37"/>
  <c r="K33" i="37"/>
  <c r="C34" i="37"/>
  <c r="D34" i="37"/>
  <c r="E34" i="37"/>
  <c r="F34" i="37"/>
  <c r="G34" i="37"/>
  <c r="H34" i="37"/>
  <c r="I34" i="37"/>
  <c r="J34" i="37"/>
  <c r="K34" i="37"/>
  <c r="C62" i="37"/>
  <c r="D62" i="37"/>
  <c r="E62" i="37"/>
  <c r="F62" i="37"/>
  <c r="G62" i="37"/>
  <c r="H62" i="37"/>
  <c r="I62" i="37"/>
  <c r="J62" i="37"/>
  <c r="K62" i="37"/>
  <c r="C65" i="37"/>
  <c r="D65" i="37"/>
  <c r="E65" i="37"/>
  <c r="F65" i="37"/>
  <c r="G65" i="37"/>
  <c r="H65" i="37"/>
  <c r="I65" i="37"/>
  <c r="J65" i="37"/>
  <c r="K65" i="37"/>
  <c r="C66" i="37"/>
  <c r="D66" i="37"/>
  <c r="E66" i="37"/>
  <c r="F66" i="37"/>
  <c r="G66" i="37"/>
  <c r="H66" i="37"/>
  <c r="I66" i="37"/>
  <c r="J66" i="37"/>
  <c r="K66" i="37"/>
  <c r="C2" i="1"/>
  <c r="L4" i="1"/>
  <c r="C5" i="1"/>
  <c r="D5" i="1"/>
  <c r="E5" i="1"/>
  <c r="F5" i="1"/>
  <c r="G5" i="1"/>
  <c r="I5" i="1"/>
  <c r="J5" i="1"/>
  <c r="K5" i="1"/>
  <c r="M5" i="1"/>
  <c r="N5" i="1"/>
  <c r="O5" i="1"/>
  <c r="P5" i="1"/>
  <c r="L7" i="1"/>
  <c r="H8" i="1"/>
  <c r="I8" i="1"/>
  <c r="J8" i="1"/>
  <c r="K8" i="1"/>
  <c r="L8" i="1"/>
  <c r="H9" i="1"/>
  <c r="I9" i="1"/>
  <c r="J9" i="1"/>
  <c r="K9" i="1"/>
  <c r="L9" i="1"/>
  <c r="H10" i="1"/>
  <c r="I10" i="1"/>
  <c r="J10" i="1"/>
  <c r="K10" i="1"/>
  <c r="L10" i="1"/>
  <c r="H11" i="1"/>
  <c r="I11" i="1" s="1"/>
  <c r="J11" i="1" s="1"/>
  <c r="K11" i="1" s="1"/>
  <c r="L11" i="1"/>
  <c r="H12" i="1"/>
  <c r="I12" i="1"/>
  <c r="J12" i="1"/>
  <c r="K12" i="1"/>
  <c r="L12" i="1"/>
  <c r="H13" i="1"/>
  <c r="I13" i="1"/>
  <c r="J13" i="1"/>
  <c r="K13" i="1"/>
  <c r="L13" i="1"/>
  <c r="H14" i="1"/>
  <c r="I14" i="1" s="1"/>
  <c r="J14" i="1" s="1"/>
  <c r="K14" i="1" s="1"/>
  <c r="L14" i="1"/>
  <c r="C15" i="1"/>
  <c r="D15" i="1"/>
  <c r="E15" i="1"/>
  <c r="F15" i="1"/>
  <c r="G15" i="1"/>
  <c r="H18" i="1"/>
  <c r="I18" i="1" s="1"/>
  <c r="L18" i="1"/>
  <c r="H19" i="1"/>
  <c r="I19" i="1"/>
  <c r="J19" i="1"/>
  <c r="K19" i="1"/>
  <c r="L19" i="1"/>
  <c r="H20" i="1"/>
  <c r="I20" i="1" s="1"/>
  <c r="J20" i="1" s="1"/>
  <c r="K20" i="1" s="1"/>
  <c r="L20" i="1"/>
  <c r="H21" i="1"/>
  <c r="I21" i="1"/>
  <c r="J21" i="1"/>
  <c r="K21" i="1"/>
  <c r="L21" i="1"/>
  <c r="H22" i="1"/>
  <c r="I22" i="1"/>
  <c r="J22" i="1"/>
  <c r="K22" i="1"/>
  <c r="L22" i="1"/>
  <c r="L23" i="1"/>
  <c r="H24" i="1"/>
  <c r="I24" i="1"/>
  <c r="J24" i="1"/>
  <c r="K24" i="1"/>
  <c r="L24" i="1"/>
  <c r="C25" i="1"/>
  <c r="D25" i="1"/>
  <c r="E25" i="1"/>
  <c r="F25" i="1"/>
  <c r="G25" i="1"/>
  <c r="H25" i="1"/>
  <c r="G66" i="1" s="1"/>
  <c r="L25" i="1"/>
  <c r="E27" i="1"/>
  <c r="F27" i="1"/>
  <c r="G27" i="1"/>
  <c r="H30" i="1"/>
  <c r="C33" i="1"/>
  <c r="D33" i="1"/>
  <c r="E33" i="1"/>
  <c r="E62" i="1" s="1"/>
  <c r="E65" i="1" s="1"/>
  <c r="F33" i="1"/>
  <c r="G33" i="1"/>
  <c r="G62" i="1" s="1"/>
  <c r="G65" i="1" s="1"/>
  <c r="C34" i="1"/>
  <c r="D34" i="1"/>
  <c r="E34" i="1"/>
  <c r="F34" i="1"/>
  <c r="G34" i="1"/>
  <c r="C62" i="1"/>
  <c r="C65" i="1" s="1"/>
  <c r="D62" i="1"/>
  <c r="D65" i="1" s="1"/>
  <c r="F62" i="1"/>
  <c r="F65" i="1" s="1"/>
  <c r="C66" i="1"/>
  <c r="D66" i="1"/>
  <c r="E66" i="1"/>
  <c r="F66" i="1"/>
  <c r="I25" i="1" l="1"/>
  <c r="J18" i="1"/>
  <c r="M25" i="1"/>
  <c r="D27" i="1"/>
  <c r="H15" i="1"/>
  <c r="H27" i="1" s="1"/>
  <c r="H31" i="1" s="1"/>
  <c r="I15" i="1"/>
  <c r="J15" i="1"/>
  <c r="K15" i="1"/>
  <c r="M15" i="1"/>
  <c r="L15" i="1"/>
  <c r="C27" i="1"/>
  <c r="P15" i="1" l="1"/>
  <c r="N15" i="1"/>
  <c r="O15" i="1"/>
  <c r="J25" i="1"/>
  <c r="O25" i="1" s="1"/>
  <c r="K18" i="1"/>
  <c r="K25" i="1" s="1"/>
  <c r="I27" i="1"/>
  <c r="N25" i="1"/>
  <c r="H33" i="1"/>
  <c r="I30" i="1"/>
  <c r="J27" i="1" l="1"/>
  <c r="P25" i="1"/>
  <c r="K27" i="1"/>
  <c r="H62" i="1"/>
  <c r="H65" i="1" s="1"/>
  <c r="H66" i="1" s="1"/>
  <c r="H34" i="1"/>
  <c r="I31" i="1"/>
  <c r="J30" i="1" l="1"/>
  <c r="I33" i="1"/>
  <c r="J31" i="1" l="1"/>
  <c r="I62" i="1"/>
  <c r="I65" i="1" s="1"/>
  <c r="I66" i="1" s="1"/>
  <c r="I34" i="1"/>
  <c r="K30" i="1" l="1"/>
  <c r="J33" i="1"/>
  <c r="K31" i="1" l="1"/>
  <c r="K33" i="1" s="1"/>
  <c r="J34" i="1"/>
  <c r="J62" i="1"/>
  <c r="J65" i="1" s="1"/>
  <c r="J66" i="1" s="1"/>
  <c r="K34" i="1" l="1"/>
  <c r="K62" i="1"/>
  <c r="K65" i="1" s="1"/>
  <c r="K6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Nicholas Jenny</author>
    <author>edavis</author>
    <author>Liz Davis</author>
  </authors>
  <commentList>
    <comment ref="H5" authorId="0" shapeId="0" xr:uid="{85F9C497-B112-4A9C-B57D-F01A704BEA55}">
      <text>
        <r>
          <rPr>
            <b/>
            <sz val="8"/>
            <color indexed="81"/>
            <rFont val="Tahoma"/>
            <family val="2"/>
          </rPr>
          <t>The period of the plan may be modified by changing this year.</t>
        </r>
        <r>
          <rPr>
            <sz val="8"/>
            <color indexed="81"/>
            <rFont val="Tahoma"/>
            <family val="2"/>
          </rPr>
          <t xml:space="preserve">
</t>
        </r>
      </text>
    </comment>
    <comment ref="B18" authorId="1" shapeId="0" xr:uid="{3DDD9496-6F6A-4967-B932-D180CC03F616}">
      <text>
        <r>
          <rPr>
            <b/>
            <sz val="8"/>
            <color indexed="81"/>
            <rFont val="Tahoma"/>
            <family val="2"/>
          </rPr>
          <t>.10, .11, .12, .13, .14, .15</t>
        </r>
      </text>
    </comment>
    <comment ref="B19" authorId="1" shapeId="0" xr:uid="{2C00AA20-DF8F-4087-99F6-92557EE451AF}">
      <text>
        <r>
          <rPr>
            <b/>
            <sz val="8"/>
            <color indexed="81"/>
            <rFont val="Tahoma"/>
            <family val="2"/>
          </rPr>
          <t>.16</t>
        </r>
      </text>
    </comment>
    <comment ref="B20" authorId="1" shapeId="0" xr:uid="{0F4ED239-3169-4BC6-A9A4-F58769732F9F}">
      <text>
        <r>
          <rPr>
            <b/>
            <sz val="8"/>
            <color indexed="81"/>
            <rFont val="Tahoma"/>
            <family val="2"/>
          </rPr>
          <t>.2</t>
        </r>
      </text>
    </comment>
    <comment ref="B21" authorId="1" shapeId="0" xr:uid="{FB97B9E2-89AF-454A-8290-CBD4C956FC48}">
      <text>
        <r>
          <rPr>
            <b/>
            <sz val="8"/>
            <color indexed="81"/>
            <rFont val="Tahoma"/>
            <family val="2"/>
          </rPr>
          <t>.4</t>
        </r>
      </text>
    </comment>
    <comment ref="B22" authorId="1" shapeId="0" xr:uid="{E2E3E93F-FF56-4325-8175-E80B952552E3}">
      <text>
        <r>
          <rPr>
            <b/>
            <sz val="8"/>
            <color indexed="81"/>
            <rFont val="Tahoma"/>
            <family val="2"/>
          </rPr>
          <t>.8</t>
        </r>
      </text>
    </comment>
    <comment ref="B23" authorId="1" shapeId="0" xr:uid="{DFF88011-2743-40FF-9E73-56363519BE08}">
      <text>
        <r>
          <rPr>
            <b/>
            <sz val="8"/>
            <color indexed="81"/>
            <rFont val="Tahoma"/>
            <family val="2"/>
          </rPr>
          <t>.6 and .7</t>
        </r>
      </text>
    </comment>
    <comment ref="B24" authorId="0" shapeId="0" xr:uid="{19DAF4E2-2E02-4A5C-B538-8E353B4268F7}">
      <text>
        <r>
          <rPr>
            <b/>
            <sz val="8"/>
            <color indexed="81"/>
            <rFont val="Tahoma"/>
            <family val="2"/>
          </rPr>
          <t>.9</t>
        </r>
        <r>
          <rPr>
            <sz val="8"/>
            <color indexed="81"/>
            <rFont val="Tahoma"/>
            <family val="2"/>
          </rPr>
          <t xml:space="preserve">
</t>
        </r>
      </text>
    </comment>
    <comment ref="B32" authorId="2" shapeId="0" xr:uid="{843C675F-D5EB-4C25-BAF6-F30901586463}">
      <text>
        <r>
          <rPr>
            <sz val="8"/>
            <color indexed="81"/>
            <rFont val="Tahoma"/>
            <family val="2"/>
          </rPr>
          <t>Pre-2010 amounts are for "Reserved Fund Balance".  The Nonspendable and Restricted categories do not include encumbrances, amounts reserved for insurance recovery, and amounts reserved for tax reduction, all of which were included in "Reserved Fund Balance".</t>
        </r>
      </text>
    </comment>
    <comment ref="B33" authorId="2" shapeId="0" xr:uid="{D9A35B76-A805-4C28-8517-042B579D5FFC}">
      <text>
        <r>
          <rPr>
            <sz val="8"/>
            <color indexed="81"/>
            <rFont val="Tahoma"/>
            <family val="2"/>
          </rPr>
          <t>Pre-2010 amounts are "Unreserved Fund Balance".  Unrestricted Fund Balance includes Committed, Assigned, and Unassigned Fund Balances, including encumbrances, amounts reserved for insurance recovery, and amounts reserved for tax reduction, previously classified as parts of Reserved Fund Balance.</t>
        </r>
      </text>
    </comment>
    <comment ref="B66" authorId="0" shapeId="0" xr:uid="{AC0C8DB9-6C5E-4C88-BA75-A7AAB6F185D9}">
      <text>
        <r>
          <rPr>
            <sz val="8"/>
            <color indexed="81"/>
            <rFont val="Tahoma"/>
            <family val="2"/>
          </rPr>
          <t xml:space="preserve">When percentage shows up in blue, the fund balance is exceeding the legally allowed 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Nicholas Jenny</author>
    <author>Liz Davis</author>
  </authors>
  <commentList>
    <comment ref="H5" authorId="0" shapeId="0" xr:uid="{C889E7D5-FE61-4749-9730-3319A65D1DAD}">
      <text>
        <r>
          <rPr>
            <b/>
            <sz val="8"/>
            <color indexed="81"/>
            <rFont val="Tahoma"/>
            <family val="2"/>
          </rPr>
          <t>The period of the plan may be modified by changing this year.</t>
        </r>
        <r>
          <rPr>
            <sz val="8"/>
            <color indexed="81"/>
            <rFont val="Tahoma"/>
            <family val="2"/>
          </rPr>
          <t xml:space="preserve">
</t>
        </r>
      </text>
    </comment>
    <comment ref="B32" authorId="1" shapeId="0" xr:uid="{82940F96-27F4-408C-9B92-07D4E6CDFC58}">
      <text>
        <r>
          <rPr>
            <sz val="8"/>
            <color indexed="81"/>
            <rFont val="Tahoma"/>
            <family val="2"/>
          </rPr>
          <t>Pre-2010 amounts are for "Reserved Fund Balance".  The Nonspendable and Restricted categories do not include encumbrances, amounts reserved for insurance recovery, and amounts reserved for tax reduction, all of which were included in "Reserved Fund Balance".</t>
        </r>
      </text>
    </comment>
    <comment ref="B33" authorId="1" shapeId="0" xr:uid="{9D37553E-4FB1-42EE-BDE3-D77E01E4DAB5}">
      <text>
        <r>
          <rPr>
            <sz val="8"/>
            <color indexed="81"/>
            <rFont val="Tahoma"/>
            <family val="2"/>
          </rPr>
          <t>Pre-2010 amounts are "Unreserved Fund Balance".  Unrestricted Fund Balance includes Committed, Assigned, and Unassigned Fund Balances, including encumbrances, amounts reserved for insurance recovery, and amounts reserved for tax reduction, previously classified as parts of Reserved Fund Balance.</t>
        </r>
      </text>
    </comment>
    <comment ref="B66" authorId="0" shapeId="0" xr:uid="{FEAEE756-633C-42B1-8D7B-DE10E8DAC851}">
      <text>
        <r>
          <rPr>
            <sz val="8"/>
            <color indexed="81"/>
            <rFont val="Tahoma"/>
            <family val="2"/>
          </rPr>
          <t xml:space="preserve">When percentage shows up in blue, the fund balance is exceeding the legally allowed 4%.
</t>
        </r>
      </text>
    </comment>
  </commentList>
</comments>
</file>

<file path=xl/sharedStrings.xml><?xml version="1.0" encoding="utf-8"?>
<sst xmlns="http://schemas.openxmlformats.org/spreadsheetml/2006/main" count="113" uniqueCount="64">
  <si>
    <t>Description</t>
  </si>
  <si>
    <t>Revenues</t>
  </si>
  <si>
    <t>Actual</t>
  </si>
  <si>
    <t>Projected</t>
  </si>
  <si>
    <t>Estimated</t>
  </si>
  <si>
    <t>Surplus (Deficit)</t>
  </si>
  <si>
    <t>Four Year Financial Plan, Fiscal Years</t>
  </si>
  <si>
    <t>Assumptions</t>
  </si>
  <si>
    <t>---</t>
  </si>
  <si>
    <t>Budgetary Reserves</t>
  </si>
  <si>
    <t>Based on capital plan</t>
  </si>
  <si>
    <t xml:space="preserve">  Equipment and Capital Outlay</t>
  </si>
  <si>
    <t xml:space="preserve">  Debt Service (Principal and Interest)</t>
  </si>
  <si>
    <t xml:space="preserve">  Employee Benefits</t>
  </si>
  <si>
    <t>Number of Employees</t>
  </si>
  <si>
    <t>The template is color-coded:</t>
  </si>
  <si>
    <t>How to Use this Template</t>
  </si>
  <si>
    <t>Graphs:</t>
  </si>
  <si>
    <t>Employee benefits growth will be influenced in part by retirement contribution rates, which are available from OSC.</t>
  </si>
  <si>
    <t>When estimating personal services expenditures growth be sure to consider any planned changes in number of staff, and the requirements of contracts with collective bargaining units.</t>
  </si>
  <si>
    <t xml:space="preserve">For many of the categories of revenues or expenditures, recent historical growth rates should represent a good starting point in making projections.  </t>
  </si>
  <si>
    <r>
      <t xml:space="preserve">Draw on economic projections in the </t>
    </r>
    <r>
      <rPr>
        <u/>
        <sz val="8"/>
        <rFont val="Arial"/>
        <family val="2"/>
      </rPr>
      <t>New York State Budget</t>
    </r>
    <r>
      <rPr>
        <sz val="8"/>
        <rFont val="Arial"/>
        <family val="2"/>
      </rPr>
      <t xml:space="preserve"> and knowledge of unique local circumstances to help create realistic projections of both revenues and expenditures.</t>
    </r>
  </si>
  <si>
    <t>Some Tips on Making Projections:</t>
  </si>
  <si>
    <t xml:space="preserve">General Fund or All Funds </t>
  </si>
  <si>
    <t>{ENTER NAME OF SCHOOL DISTRICT HERE}</t>
  </si>
  <si>
    <t xml:space="preserve">  Personal Services - Instructional</t>
  </si>
  <si>
    <t xml:space="preserve">  Personal Services - Noninstructional</t>
  </si>
  <si>
    <t xml:space="preserve">  Contractual and Other</t>
  </si>
  <si>
    <t>The spreadsheet includes graphs at the bottom, which will show the effects of the projections that you have entered on surpluses/ deficits and fund balances.  Additional graphs may be added as desired.</t>
  </si>
  <si>
    <t xml:space="preserve">  Interfund Transfers</t>
  </si>
  <si>
    <t>Total Revenues and Other Sources</t>
  </si>
  <si>
    <t>Total Expenditures and Other Uses</t>
  </si>
  <si>
    <t>Unrestricted Fund Balance</t>
  </si>
  <si>
    <t xml:space="preserve">  Real Property Tax Items</t>
  </si>
  <si>
    <t xml:space="preserve">  Other Tax Items (includes STAR)</t>
  </si>
  <si>
    <t xml:space="preserve">  Non-Property Tax Items</t>
  </si>
  <si>
    <t xml:space="preserve">  Charges for Services</t>
  </si>
  <si>
    <t xml:space="preserve">  State Aid</t>
  </si>
  <si>
    <t xml:space="preserve">  Federal Aid</t>
  </si>
  <si>
    <t xml:space="preserve">  Other (includes Sale of Property, Misc.)</t>
  </si>
  <si>
    <t xml:space="preserve">  General Support</t>
  </si>
  <si>
    <t xml:space="preserve">  Instruction</t>
  </si>
  <si>
    <t xml:space="preserve">  Pupil Transportation</t>
  </si>
  <si>
    <t xml:space="preserve">  Community Service</t>
  </si>
  <si>
    <t xml:space="preserve"> -Appropriated Fund Balance for next FY</t>
  </si>
  <si>
    <t xml:space="preserve">* Note: Unrestricted Fund Balance as a percent of expenditures is not the same as Adjusted Unrestricted Fund Balance as a percent of budget.  </t>
  </si>
  <si>
    <t>To calculate that, please click here.</t>
  </si>
  <si>
    <t>Calculation worksheep for Adjusted Fund Balance as a Percent of Budget</t>
  </si>
  <si>
    <t>Adjusted Unrestricted Fund Balance (subject to 4% restriction)</t>
  </si>
  <si>
    <t>AUFB as a % of Budget (next year's expenditures)</t>
  </si>
  <si>
    <t xml:space="preserve"> -Other Adjustments**</t>
  </si>
  <si>
    <t>** "Other Adjustments" include: encumbrances included in committed and assigned fund balance; amounts reserved for insurance recovery; and amounts reserved for tax reduction.</t>
  </si>
  <si>
    <t>Modifying for Future Years:</t>
  </si>
  <si>
    <t>Expenditures by Object</t>
  </si>
  <si>
    <t>Expenditures by Function</t>
  </si>
  <si>
    <t>You may use this template to plan in one of two different ways: by object of expense and by function of expense - each available as a seperate tab in the spreadsheet.  The type of plan you will wish to use will probably be guided by how your school district budgets, and/or by what kind of historical data is available.</t>
  </si>
  <si>
    <t>Fund Equity, Beg. of Year</t>
  </si>
  <si>
    <t>Fund Equity, End of Year</t>
  </si>
  <si>
    <t>UFB as % of Expenditures*</t>
  </si>
  <si>
    <t>Nonspendable and Restricted Fund Balance</t>
  </si>
  <si>
    <r>
      <rPr>
        <b/>
        <sz val="8"/>
        <rFont val="Arial"/>
        <family val="2"/>
      </rPr>
      <t>Clear</t>
    </r>
    <r>
      <rPr>
        <sz val="8"/>
        <rFont val="Arial"/>
        <family val="2"/>
      </rPr>
      <t xml:space="preserve"> sections are generated from the data you enter into the green and yellow sections.  There is </t>
    </r>
    <r>
      <rPr>
        <b/>
        <sz val="8"/>
        <rFont val="Arial"/>
        <family val="2"/>
      </rPr>
      <t>no need to enter data</t>
    </r>
    <r>
      <rPr>
        <sz val="8"/>
        <rFont val="Arial"/>
        <family val="2"/>
      </rPr>
      <t xml:space="preserve"> into these unless you wish to replace calculated numbers with specific amounts from budget or other documents.</t>
    </r>
  </si>
  <si>
    <r>
      <rPr>
        <b/>
        <sz val="8"/>
        <rFont val="Arial"/>
        <family val="2"/>
      </rPr>
      <t xml:space="preserve">Yellow </t>
    </r>
    <r>
      <rPr>
        <sz val="8"/>
        <rFont val="Arial"/>
        <family val="2"/>
      </rPr>
      <t>sections represent other data for you to fill in.  Generally, these are three types of information: current budget year projections, projections of out-year growth rates and other miscellaneous data that cannot be gathered from the ST-3 (such as projected reserves).</t>
    </r>
  </si>
  <si>
    <t>The period covered by this plan may be modified by changing the first projected year, in cell H5 of the "Plan" spreadsheet, to the desired first year of the four-year plan.</t>
  </si>
  <si>
    <r>
      <rPr>
        <b/>
        <sz val="8"/>
        <rFont val="Arial"/>
        <family val="2"/>
      </rPr>
      <t>Green</t>
    </r>
    <r>
      <rPr>
        <sz val="8"/>
        <rFont val="Arial"/>
        <family val="2"/>
      </rPr>
      <t xml:space="preserve"> sections are for historical data.  If you are unable to populate these from your own accounting system or records, you can access local government and school district historical data here: https://www.osc.ny.gov/open-book-new-york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</si>
</sst>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quot;$&quot;#,##0"/>
    <numFmt numFmtId="165" formatCode="0.0%"/>
  </numFmts>
  <fonts count="22" x14ac:knownFonts="1">
    <font>
      <sz val="10"/>
      <name val="Arial"/>
    </font>
    <font>
      <sz val="8"/>
      <name val="Arial"/>
      <family val="2"/>
    </font>
    <font>
      <sz val="8"/>
      <color indexed="81"/>
      <name val="Tahoma"/>
      <family val="2"/>
    </font>
    <font>
      <u/>
      <sz val="10"/>
      <color indexed="12"/>
      <name val="Arial"/>
      <family val="2"/>
    </font>
    <font>
      <b/>
      <sz val="8"/>
      <color indexed="81"/>
      <name val="Tahoma"/>
      <family val="2"/>
    </font>
    <font>
      <sz val="8"/>
      <name val="Arial"/>
      <family val="2"/>
    </font>
    <font>
      <u/>
      <sz val="8"/>
      <name val="Arial"/>
      <family val="2"/>
    </font>
    <font>
      <u/>
      <sz val="8"/>
      <color indexed="12"/>
      <name val="Arial"/>
      <family val="2"/>
    </font>
    <font>
      <b/>
      <sz val="11"/>
      <name val="Arial"/>
      <family val="2"/>
    </font>
    <font>
      <b/>
      <i/>
      <sz val="9"/>
      <name val="Arial"/>
      <family val="2"/>
    </font>
    <font>
      <sz val="9"/>
      <name val="Arial"/>
      <family val="2"/>
    </font>
    <font>
      <i/>
      <sz val="9"/>
      <name val="Arial"/>
      <family val="2"/>
    </font>
    <font>
      <b/>
      <sz val="8"/>
      <name val="Arial"/>
      <family val="2"/>
    </font>
    <font>
      <sz val="10"/>
      <name val="Arial"/>
      <family val="2"/>
    </font>
    <font>
      <b/>
      <sz val="12"/>
      <name val="Arial"/>
      <family val="2"/>
    </font>
    <font>
      <sz val="12"/>
      <name val="Arial"/>
      <family val="2"/>
    </font>
    <font>
      <b/>
      <sz val="10"/>
      <name val="Arial"/>
      <family val="2"/>
    </font>
    <font>
      <i/>
      <sz val="10"/>
      <name val="Arial"/>
      <family val="2"/>
    </font>
    <font>
      <b/>
      <i/>
      <sz val="10"/>
      <name val="Arial"/>
      <family val="2"/>
    </font>
    <font>
      <sz val="10"/>
      <color indexed="12"/>
      <name val="Arial"/>
      <family val="2"/>
    </font>
    <font>
      <b/>
      <sz val="10"/>
      <color indexed="10"/>
      <name val="Arial"/>
      <family val="2"/>
    </font>
    <font>
      <i/>
      <u/>
      <sz val="10"/>
      <color indexed="12"/>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00B0F0"/>
        <bgColor indexed="64"/>
      </patternFill>
    </fill>
    <fill>
      <patternFill patternType="solid">
        <fgColor theme="0"/>
        <bgColor indexed="64"/>
      </patternFill>
    </fill>
  </fills>
  <borders count="10">
    <border>
      <left/>
      <right/>
      <top/>
      <bottom/>
      <diagonal/>
    </border>
    <border>
      <left style="thick">
        <color indexed="9"/>
      </left>
      <right style="thick">
        <color indexed="9"/>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04">
    <xf numFmtId="0" fontId="0" fillId="0" borderId="0" xfId="0"/>
    <xf numFmtId="0" fontId="5" fillId="2" borderId="0" xfId="0" applyFont="1" applyFill="1"/>
    <xf numFmtId="0" fontId="8" fillId="2" borderId="0" xfId="0" applyFont="1" applyFill="1"/>
    <xf numFmtId="0" fontId="9" fillId="2" borderId="0" xfId="0" applyFont="1" applyFill="1" applyAlignment="1">
      <alignment wrapText="1"/>
    </xf>
    <xf numFmtId="0" fontId="10" fillId="2" borderId="0" xfId="0" applyFont="1" applyFill="1"/>
    <xf numFmtId="0" fontId="11" fillId="2" borderId="0" xfId="0" applyFont="1" applyFill="1"/>
    <xf numFmtId="0" fontId="5" fillId="2" borderId="0" xfId="0" applyFont="1" applyFill="1" applyAlignment="1">
      <alignment horizontal="left" wrapText="1" indent="1"/>
    </xf>
    <xf numFmtId="0" fontId="7" fillId="2" borderId="0" xfId="1" applyFont="1" applyFill="1" applyAlignment="1" applyProtection="1">
      <alignment horizontal="left" wrapText="1" indent="1"/>
    </xf>
    <xf numFmtId="0" fontId="9" fillId="2" borderId="0" xfId="0" applyFont="1" applyFill="1"/>
    <xf numFmtId="0" fontId="14" fillId="3" borderId="0" xfId="0" applyFont="1" applyFill="1"/>
    <xf numFmtId="0" fontId="15" fillId="3" borderId="0" xfId="0" applyFont="1" applyFill="1"/>
    <xf numFmtId="0" fontId="15" fillId="0" borderId="0" xfId="0" applyFont="1"/>
    <xf numFmtId="0" fontId="14" fillId="0" borderId="0" xfId="0" applyFont="1"/>
    <xf numFmtId="9" fontId="13" fillId="0" borderId="1" xfId="0" applyNumberFormat="1" applyFont="1" applyBorder="1" applyAlignment="1">
      <alignment horizontal="right"/>
    </xf>
    <xf numFmtId="0" fontId="13" fillId="0" borderId="0" xfId="0" applyFont="1"/>
    <xf numFmtId="0" fontId="16" fillId="0" borderId="0" xfId="0" applyFont="1"/>
    <xf numFmtId="0" fontId="16" fillId="0" borderId="2" xfId="0" applyFont="1" applyBorder="1" applyAlignment="1">
      <alignment horizontal="center"/>
    </xf>
    <xf numFmtId="0" fontId="16" fillId="0" borderId="0" xfId="0" applyFont="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1" xfId="0" applyFont="1" applyBorder="1" applyAlignment="1">
      <alignment horizontal="center"/>
    </xf>
    <xf numFmtId="164" fontId="13" fillId="0" borderId="0" xfId="0" applyNumberFormat="1" applyFont="1" applyProtection="1">
      <protection locked="0"/>
    </xf>
    <xf numFmtId="164" fontId="13" fillId="0" borderId="0" xfId="0" applyNumberFormat="1" applyFont="1"/>
    <xf numFmtId="3" fontId="13" fillId="4" borderId="0" xfId="0" applyNumberFormat="1" applyFont="1" applyFill="1"/>
    <xf numFmtId="3" fontId="13" fillId="3" borderId="4" xfId="0" applyNumberFormat="1" applyFont="1" applyFill="1" applyBorder="1"/>
    <xf numFmtId="3" fontId="13" fillId="0" borderId="0" xfId="0" applyNumberFormat="1" applyFont="1"/>
    <xf numFmtId="9" fontId="13" fillId="3" borderId="0" xfId="0" applyNumberFormat="1" applyFont="1" applyFill="1"/>
    <xf numFmtId="164" fontId="13" fillId="3" borderId="0" xfId="0" applyNumberFormat="1" applyFont="1" applyFill="1"/>
    <xf numFmtId="0" fontId="17" fillId="0" borderId="0" xfId="0" applyFont="1" applyProtection="1">
      <protection locked="0"/>
    </xf>
    <xf numFmtId="0" fontId="13" fillId="0" borderId="0" xfId="0" applyFont="1" applyAlignment="1">
      <alignment horizontal="left"/>
    </xf>
    <xf numFmtId="38" fontId="13" fillId="3" borderId="0" xfId="0" applyNumberFormat="1" applyFont="1" applyFill="1"/>
    <xf numFmtId="0" fontId="17" fillId="0" borderId="0" xfId="0" applyFont="1"/>
    <xf numFmtId="0" fontId="13" fillId="0" borderId="0" xfId="0" applyFont="1" applyProtection="1">
      <protection locked="0"/>
    </xf>
    <xf numFmtId="164" fontId="16" fillId="0" borderId="0" xfId="0" applyNumberFormat="1" applyFont="1"/>
    <xf numFmtId="5" fontId="16" fillId="0" borderId="0" xfId="0" applyNumberFormat="1" applyFont="1"/>
    <xf numFmtId="5" fontId="16" fillId="0" borderId="4" xfId="0" applyNumberFormat="1" applyFont="1" applyBorder="1"/>
    <xf numFmtId="9" fontId="16" fillId="0" borderId="0" xfId="0" applyNumberFormat="1" applyFont="1"/>
    <xf numFmtId="9" fontId="13" fillId="0" borderId="0" xfId="0" applyNumberFormat="1" applyFont="1"/>
    <xf numFmtId="9" fontId="18" fillId="0" borderId="4" xfId="0" applyNumberFormat="1" applyFont="1" applyBorder="1"/>
    <xf numFmtId="38" fontId="13" fillId="0" borderId="4" xfId="0" applyNumberFormat="1" applyFont="1" applyBorder="1"/>
    <xf numFmtId="38" fontId="13" fillId="0" borderId="0" xfId="0" applyNumberFormat="1" applyFont="1"/>
    <xf numFmtId="9" fontId="13" fillId="3" borderId="0" xfId="0" applyNumberFormat="1" applyFont="1" applyFill="1" applyAlignment="1">
      <alignment horizontal="right"/>
    </xf>
    <xf numFmtId="3" fontId="13" fillId="3" borderId="0" xfId="0" applyNumberFormat="1" applyFont="1" applyFill="1"/>
    <xf numFmtId="9" fontId="13" fillId="0" borderId="0" xfId="0" quotePrefix="1" applyNumberFormat="1" applyFont="1" applyAlignment="1">
      <alignment horizontal="center"/>
    </xf>
    <xf numFmtId="38" fontId="19" fillId="0" borderId="0" xfId="0" applyNumberFormat="1" applyFont="1"/>
    <xf numFmtId="38" fontId="16" fillId="0" borderId="0" xfId="0" applyNumberFormat="1" applyFont="1"/>
    <xf numFmtId="1" fontId="13" fillId="0" borderId="0" xfId="0" applyNumberFormat="1" applyFont="1"/>
    <xf numFmtId="1" fontId="16" fillId="0" borderId="0" xfId="0" applyNumberFormat="1" applyFont="1" applyAlignment="1">
      <alignment horizontal="center"/>
    </xf>
    <xf numFmtId="1" fontId="16" fillId="0" borderId="4" xfId="0" applyNumberFormat="1" applyFont="1" applyBorder="1" applyAlignment="1">
      <alignment horizontal="center"/>
    </xf>
    <xf numFmtId="37" fontId="13" fillId="0" borderId="0" xfId="0" applyNumberFormat="1" applyFont="1"/>
    <xf numFmtId="37" fontId="13" fillId="0" borderId="4" xfId="0" applyNumberFormat="1" applyFont="1" applyBorder="1"/>
    <xf numFmtId="37" fontId="16" fillId="0" borderId="0" xfId="0" applyNumberFormat="1" applyFont="1"/>
    <xf numFmtId="5" fontId="13" fillId="0" borderId="0" xfId="0" applyNumberFormat="1" applyFont="1"/>
    <xf numFmtId="5" fontId="13" fillId="0" borderId="0" xfId="0" applyNumberFormat="1" applyFont="1" applyAlignment="1">
      <alignment wrapText="1"/>
    </xf>
    <xf numFmtId="5" fontId="13" fillId="4" borderId="0" xfId="0" applyNumberFormat="1" applyFont="1" applyFill="1"/>
    <xf numFmtId="5" fontId="13" fillId="3" borderId="4" xfId="0" applyNumberFormat="1" applyFont="1" applyFill="1" applyBorder="1"/>
    <xf numFmtId="37" fontId="13" fillId="0" borderId="0" xfId="0" applyNumberFormat="1" applyFont="1" applyAlignment="1">
      <alignment wrapText="1"/>
    </xf>
    <xf numFmtId="37" fontId="13" fillId="4" borderId="0" xfId="0" applyNumberFormat="1" applyFont="1" applyFill="1"/>
    <xf numFmtId="37" fontId="13" fillId="3" borderId="4" xfId="0" applyNumberFormat="1" applyFont="1" applyFill="1" applyBorder="1"/>
    <xf numFmtId="37" fontId="17" fillId="0" borderId="0" xfId="0" applyNumberFormat="1" applyFont="1"/>
    <xf numFmtId="37" fontId="13" fillId="3" borderId="4" xfId="0" applyNumberFormat="1" applyFont="1" applyFill="1" applyBorder="1" applyAlignment="1">
      <alignment horizontal="right"/>
    </xf>
    <xf numFmtId="37" fontId="13" fillId="3" borderId="0" xfId="0" applyNumberFormat="1" applyFont="1" applyFill="1" applyAlignment="1">
      <alignment horizontal="right"/>
    </xf>
    <xf numFmtId="38" fontId="17" fillId="0" borderId="0" xfId="0" applyNumberFormat="1" applyFont="1"/>
    <xf numFmtId="5" fontId="16" fillId="0" borderId="0" xfId="0" applyNumberFormat="1" applyFont="1" applyAlignment="1">
      <alignment wrapText="1"/>
    </xf>
    <xf numFmtId="5" fontId="16" fillId="4" borderId="0" xfId="0" applyNumberFormat="1" applyFont="1" applyFill="1"/>
    <xf numFmtId="5" fontId="16" fillId="3" borderId="4" xfId="0" applyNumberFormat="1" applyFont="1" applyFill="1" applyBorder="1" applyAlignment="1">
      <alignment horizontal="right"/>
    </xf>
    <xf numFmtId="5" fontId="16" fillId="0" borderId="0" xfId="0" applyNumberFormat="1" applyFont="1" applyAlignment="1">
      <alignment horizontal="right"/>
    </xf>
    <xf numFmtId="5" fontId="20" fillId="0" borderId="0" xfId="0" applyNumberFormat="1" applyFont="1"/>
    <xf numFmtId="165" fontId="13" fillId="0" borderId="0" xfId="0" applyNumberFormat="1" applyFont="1"/>
    <xf numFmtId="165" fontId="13" fillId="0" borderId="5" xfId="0" applyNumberFormat="1" applyFont="1" applyBorder="1"/>
    <xf numFmtId="0" fontId="13" fillId="3" borderId="0" xfId="0" applyFont="1" applyFill="1"/>
    <xf numFmtId="0" fontId="16" fillId="0" borderId="0" xfId="0" applyFont="1" applyAlignment="1">
      <alignment horizontal="right"/>
    </xf>
    <xf numFmtId="0" fontId="13" fillId="0" borderId="0" xfId="0" applyFont="1" applyAlignment="1">
      <alignment horizontal="right"/>
    </xf>
    <xf numFmtId="165" fontId="13" fillId="0" borderId="0" xfId="0" applyNumberFormat="1" applyFont="1" applyAlignment="1">
      <alignment horizontal="right"/>
    </xf>
    <xf numFmtId="9" fontId="13" fillId="0" borderId="0" xfId="0" applyNumberFormat="1" applyFont="1" applyAlignment="1">
      <alignment horizontal="right"/>
    </xf>
    <xf numFmtId="9" fontId="16" fillId="0" borderId="1" xfId="0" applyNumberFormat="1" applyFont="1" applyBorder="1" applyAlignment="1">
      <alignment horizontal="right"/>
    </xf>
    <xf numFmtId="0" fontId="16" fillId="5" borderId="0" xfId="0" applyFont="1" applyFill="1" applyAlignment="1">
      <alignment horizontal="center"/>
    </xf>
    <xf numFmtId="5" fontId="11" fillId="0" borderId="0" xfId="0" applyNumberFormat="1" applyFont="1"/>
    <xf numFmtId="5" fontId="3" fillId="0" borderId="0" xfId="1" applyNumberFormat="1" applyFill="1" applyBorder="1" applyAlignment="1" applyProtection="1">
      <alignment horizontal="left"/>
    </xf>
    <xf numFmtId="37" fontId="13" fillId="0" borderId="0" xfId="0" applyNumberFormat="1" applyFont="1" applyAlignment="1">
      <alignment horizontal="right"/>
    </xf>
    <xf numFmtId="37" fontId="13" fillId="0" borderId="6" xfId="0" applyNumberFormat="1" applyFont="1" applyBorder="1" applyAlignment="1">
      <alignment horizontal="right"/>
    </xf>
    <xf numFmtId="5" fontId="16" fillId="0" borderId="4" xfId="0" applyNumberFormat="1" applyFont="1" applyBorder="1" applyAlignment="1">
      <alignment horizontal="right"/>
    </xf>
    <xf numFmtId="5" fontId="21" fillId="0" borderId="0" xfId="1" applyNumberFormat="1" applyFont="1" applyFill="1" applyBorder="1" applyAlignment="1" applyProtection="1">
      <alignment horizontal="left"/>
    </xf>
    <xf numFmtId="0" fontId="11" fillId="0" borderId="0" xfId="0" applyFont="1"/>
    <xf numFmtId="37" fontId="18" fillId="0" borderId="0" xfId="0" applyNumberFormat="1" applyFont="1"/>
    <xf numFmtId="37" fontId="16" fillId="0" borderId="4" xfId="0" applyNumberFormat="1" applyFont="1" applyBorder="1" applyAlignment="1">
      <alignment horizontal="right"/>
    </xf>
    <xf numFmtId="37" fontId="16" fillId="0" borderId="0" xfId="0" applyNumberFormat="1" applyFont="1" applyAlignment="1">
      <alignment horizontal="right"/>
    </xf>
    <xf numFmtId="38" fontId="18" fillId="0" borderId="0" xfId="0" applyNumberFormat="1" applyFont="1"/>
    <xf numFmtId="0" fontId="18" fillId="0" borderId="0" xfId="0" applyFont="1"/>
    <xf numFmtId="0" fontId="1" fillId="2" borderId="0" xfId="0" applyFont="1" applyFill="1" applyAlignment="1">
      <alignment horizontal="left" wrapText="1" indent="1"/>
    </xf>
    <xf numFmtId="0" fontId="5" fillId="2" borderId="0" xfId="0" applyFont="1" applyFill="1" applyAlignment="1">
      <alignment wrapText="1"/>
    </xf>
    <xf numFmtId="0" fontId="1" fillId="2" borderId="0" xfId="0" applyFont="1" applyFill="1" applyAlignment="1">
      <alignment horizontal="left"/>
    </xf>
    <xf numFmtId="0" fontId="1" fillId="4" borderId="7" xfId="0" applyFont="1" applyFill="1" applyBorder="1" applyAlignment="1">
      <alignment wrapText="1"/>
    </xf>
    <xf numFmtId="0" fontId="1" fillId="4" borderId="8" xfId="0" applyFont="1" applyFill="1" applyBorder="1" applyAlignment="1">
      <alignment wrapText="1"/>
    </xf>
    <xf numFmtId="0" fontId="1" fillId="3" borderId="7" xfId="0" applyFont="1" applyFill="1" applyBorder="1" applyAlignment="1">
      <alignment wrapText="1"/>
    </xf>
    <xf numFmtId="0" fontId="1" fillId="3" borderId="8" xfId="0" applyFont="1" applyFill="1" applyBorder="1" applyAlignment="1">
      <alignment wrapText="1"/>
    </xf>
    <xf numFmtId="0" fontId="1" fillId="2" borderId="7" xfId="0" applyFont="1" applyFill="1" applyBorder="1" applyAlignment="1">
      <alignment wrapText="1"/>
    </xf>
    <xf numFmtId="0" fontId="5" fillId="2" borderId="8" xfId="0" applyFont="1" applyFill="1" applyBorder="1" applyAlignment="1">
      <alignment wrapText="1"/>
    </xf>
    <xf numFmtId="0" fontId="16" fillId="0" borderId="0" xfId="0" applyFont="1" applyAlignment="1">
      <alignment horizontal="center" wrapText="1"/>
    </xf>
    <xf numFmtId="0" fontId="8" fillId="0" borderId="0" xfId="0" applyFont="1" applyAlignment="1">
      <alignment horizontal="center"/>
    </xf>
    <xf numFmtId="0" fontId="12" fillId="6" borderId="0" xfId="0" applyFont="1" applyFill="1" applyAlignment="1">
      <alignment horizontal="left" wrapText="1"/>
    </xf>
    <xf numFmtId="5" fontId="16" fillId="0" borderId="0" xfId="0" applyNumberFormat="1" applyFont="1" applyAlignment="1">
      <alignment horizontal="left"/>
    </xf>
    <xf numFmtId="0" fontId="16" fillId="0" borderId="9" xfId="0" applyFont="1" applyBorder="1" applyAlignment="1">
      <alignment horizontal="center"/>
    </xf>
    <xf numFmtId="0" fontId="16" fillId="0" borderId="9" xfId="0" applyFont="1" applyBorder="1" applyAlignment="1">
      <alignment horizontal="center" wrapText="1"/>
    </xf>
  </cellXfs>
  <cellStyles count="2">
    <cellStyle name="Hyperlink" xfId="1" builtinId="8"/>
    <cellStyle name="Normal" xfId="0" builtinId="0"/>
  </cellStyles>
  <dxfs count="4">
    <dxf>
      <font>
        <b/>
        <i val="0"/>
        <strike val="0"/>
        <condense val="0"/>
        <extend val="0"/>
        <color indexed="48"/>
      </font>
      <fill>
        <patternFill patternType="none">
          <bgColor indexed="65"/>
        </patternFill>
      </fill>
    </dxf>
    <dxf>
      <fill>
        <patternFill>
          <bgColor indexed="43"/>
        </patternFill>
      </fill>
    </dxf>
    <dxf>
      <font>
        <b/>
        <i val="0"/>
        <strike val="0"/>
        <condense val="0"/>
        <extend val="0"/>
        <color indexed="48"/>
      </font>
      <fill>
        <patternFill patternType="none">
          <bgColor indexed="65"/>
        </patternFill>
      </fill>
    </dxf>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4412960652008262"/>
          <c:y val="1.791049703692699E-2"/>
        </c:manualLayout>
      </c:layout>
      <c:overlay val="0"/>
      <c:spPr>
        <a:noFill/>
        <a:ln w="25400">
          <a:noFill/>
        </a:ln>
      </c:spPr>
      <c:txPr>
        <a:bodyPr/>
        <a:lstStyle/>
        <a:p>
          <a:pPr>
            <a:defRPr sz="1400" b="1"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10931174089068826"/>
          <c:y val="0.14029850746268657"/>
          <c:w val="0.86234817813765186"/>
          <c:h val="0.66865671641791047"/>
        </c:manualLayout>
      </c:layout>
      <c:barChart>
        <c:barDir val="col"/>
        <c:grouping val="clustered"/>
        <c:varyColors val="0"/>
        <c:ser>
          <c:idx val="0"/>
          <c:order val="0"/>
          <c:tx>
            <c:strRef>
              <c:f>'Plan by Object of Expense'!$A$27:$B$27</c:f>
              <c:strCache>
                <c:ptCount val="2"/>
                <c:pt idx="0">
                  <c:v>Surplus (Deficit)</c:v>
                </c:pt>
              </c:strCache>
            </c:strRef>
          </c:tx>
          <c:spPr>
            <a:solidFill>
              <a:srgbClr val="9999FF"/>
            </a:solidFill>
            <a:ln w="12700">
              <a:solidFill>
                <a:srgbClr val="000000"/>
              </a:solidFill>
              <a:prstDash val="solid"/>
            </a:ln>
          </c:spPr>
          <c:invertIfNegative val="0"/>
          <c:dPt>
            <c:idx val="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0-2A38-4AD9-8E89-2D44C5853FE6}"/>
              </c:ext>
            </c:extLst>
          </c:dPt>
          <c:dPt>
            <c:idx val="1"/>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1-2A38-4AD9-8E89-2D44C5853FE6}"/>
              </c:ext>
            </c:extLst>
          </c:dPt>
          <c:dPt>
            <c:idx val="2"/>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2A38-4AD9-8E89-2D44C5853FE6}"/>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3-2A38-4AD9-8E89-2D44C5853FE6}"/>
              </c:ext>
            </c:extLst>
          </c:dPt>
          <c:dPt>
            <c:idx val="4"/>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4-2A38-4AD9-8E89-2D44C5853FE6}"/>
              </c:ext>
            </c:extLst>
          </c:dPt>
          <c:cat>
            <c:numRef>
              <c:f>'Plan by Object of Expense'!$C$5:$K$5</c:f>
              <c:numCache>
                <c:formatCode>General</c:formatCode>
                <c:ptCount val="9"/>
                <c:pt idx="0">
                  <c:v>2018</c:v>
                </c:pt>
                <c:pt idx="1">
                  <c:v>2019</c:v>
                </c:pt>
                <c:pt idx="2">
                  <c:v>2020</c:v>
                </c:pt>
                <c:pt idx="3">
                  <c:v>2021</c:v>
                </c:pt>
                <c:pt idx="4">
                  <c:v>2022</c:v>
                </c:pt>
                <c:pt idx="5">
                  <c:v>2023</c:v>
                </c:pt>
                <c:pt idx="6">
                  <c:v>2024</c:v>
                </c:pt>
                <c:pt idx="7">
                  <c:v>2025</c:v>
                </c:pt>
                <c:pt idx="8">
                  <c:v>2026</c:v>
                </c:pt>
              </c:numCache>
            </c:numRef>
          </c:cat>
          <c:val>
            <c:numRef>
              <c:f>'Plan by Object of Expense'!$C$27:$K$27</c:f>
              <c:numCache>
                <c:formatCode>"$"#,##0_);\("$"#,##0\)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2A38-4AD9-8E89-2D44C5853FE6}"/>
            </c:ext>
          </c:extLst>
        </c:ser>
        <c:dLbls>
          <c:showLegendKey val="0"/>
          <c:showVal val="0"/>
          <c:showCatName val="0"/>
          <c:showSerName val="0"/>
          <c:showPercent val="0"/>
          <c:showBubbleSize val="0"/>
        </c:dLbls>
        <c:gapWidth val="150"/>
        <c:axId val="1673237775"/>
        <c:axId val="1"/>
      </c:barChart>
      <c:catAx>
        <c:axId val="1673237775"/>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quot;$&quot;#,##0_);\(&quot;$&quot;#,##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73237775"/>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976556192792816"/>
          <c:y val="1.4706112980690692E-2"/>
        </c:manualLayout>
      </c:layout>
      <c:overlay val="0"/>
      <c:spPr>
        <a:noFill/>
        <a:ln w="25400">
          <a:noFill/>
        </a:ln>
      </c:spPr>
      <c:txPr>
        <a:bodyPr/>
        <a:lstStyle/>
        <a:p>
          <a:pPr>
            <a:defRPr sz="1400" b="1"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10546875"/>
          <c:y val="0.18098494697508605"/>
          <c:w val="0.8671875"/>
          <c:h val="0.62783983777728725"/>
        </c:manualLayout>
      </c:layout>
      <c:barChart>
        <c:barDir val="col"/>
        <c:grouping val="clustered"/>
        <c:varyColors val="0"/>
        <c:ser>
          <c:idx val="0"/>
          <c:order val="0"/>
          <c:tx>
            <c:strRef>
              <c:f>'Plan by Object of Expense'!$B$34</c:f>
              <c:strCache>
                <c:ptCount val="1"/>
                <c:pt idx="0">
                  <c:v>UFB as % of Expenditures*</c:v>
                </c:pt>
              </c:strCache>
            </c:strRef>
          </c:tx>
          <c:spPr>
            <a:solidFill>
              <a:srgbClr val="9999FF"/>
            </a:solidFill>
            <a:ln w="12700">
              <a:solidFill>
                <a:srgbClr val="000000"/>
              </a:solidFill>
              <a:prstDash val="solid"/>
            </a:ln>
          </c:spPr>
          <c:invertIfNegative val="0"/>
          <c:dPt>
            <c:idx val="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0-D439-4D42-8F63-9299C08A24A0}"/>
              </c:ext>
            </c:extLst>
          </c:dPt>
          <c:dPt>
            <c:idx val="1"/>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1-D439-4D42-8F63-9299C08A24A0}"/>
              </c:ext>
            </c:extLst>
          </c:dPt>
          <c:dPt>
            <c:idx val="2"/>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D439-4D42-8F63-9299C08A24A0}"/>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3-D439-4D42-8F63-9299C08A24A0}"/>
              </c:ext>
            </c:extLst>
          </c:dPt>
          <c:dPt>
            <c:idx val="4"/>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4-D439-4D42-8F63-9299C08A24A0}"/>
              </c:ext>
            </c:extLst>
          </c:dPt>
          <c:cat>
            <c:numRef>
              <c:f>'Plan by Object of Expense'!$C$5:$K$5</c:f>
              <c:numCache>
                <c:formatCode>General</c:formatCode>
                <c:ptCount val="9"/>
                <c:pt idx="0">
                  <c:v>2018</c:v>
                </c:pt>
                <c:pt idx="1">
                  <c:v>2019</c:v>
                </c:pt>
                <c:pt idx="2">
                  <c:v>2020</c:v>
                </c:pt>
                <c:pt idx="3">
                  <c:v>2021</c:v>
                </c:pt>
                <c:pt idx="4">
                  <c:v>2022</c:v>
                </c:pt>
                <c:pt idx="5">
                  <c:v>2023</c:v>
                </c:pt>
                <c:pt idx="6">
                  <c:v>2024</c:v>
                </c:pt>
                <c:pt idx="7">
                  <c:v>2025</c:v>
                </c:pt>
                <c:pt idx="8">
                  <c:v>2026</c:v>
                </c:pt>
              </c:numCache>
            </c:numRef>
          </c:cat>
          <c:val>
            <c:numRef>
              <c:f>'Plan by Object of Expense'!$C$34:$K$34</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D439-4D42-8F63-9299C08A24A0}"/>
            </c:ext>
          </c:extLst>
        </c:ser>
        <c:dLbls>
          <c:showLegendKey val="0"/>
          <c:showVal val="0"/>
          <c:showCatName val="0"/>
          <c:showSerName val="0"/>
          <c:showPercent val="0"/>
          <c:showBubbleSize val="0"/>
        </c:dLbls>
        <c:gapWidth val="150"/>
        <c:axId val="1673238735"/>
        <c:axId val="1"/>
      </c:barChart>
      <c:catAx>
        <c:axId val="1673238735"/>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73238735"/>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4412960652008262"/>
          <c:y val="1.791049703692699E-2"/>
        </c:manualLayout>
      </c:layout>
      <c:overlay val="0"/>
      <c:spPr>
        <a:noFill/>
        <a:ln w="25400">
          <a:noFill/>
        </a:ln>
      </c:spPr>
      <c:txPr>
        <a:bodyPr/>
        <a:lstStyle/>
        <a:p>
          <a:pPr>
            <a:defRPr sz="1400" b="1"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10931174089068826"/>
          <c:y val="0.14029850746268663"/>
          <c:w val="0.86234817813765186"/>
          <c:h val="0.6686567164179108"/>
        </c:manualLayout>
      </c:layout>
      <c:barChart>
        <c:barDir val="col"/>
        <c:grouping val="clustered"/>
        <c:varyColors val="0"/>
        <c:ser>
          <c:idx val="0"/>
          <c:order val="0"/>
          <c:tx>
            <c:strRef>
              <c:f>'Plan by Function of Expense'!$A$27:$B$27</c:f>
              <c:strCache>
                <c:ptCount val="2"/>
                <c:pt idx="0">
                  <c:v>Surplus (Deficit)</c:v>
                </c:pt>
              </c:strCache>
            </c:strRef>
          </c:tx>
          <c:spPr>
            <a:solidFill>
              <a:srgbClr val="9999FF"/>
            </a:solidFill>
            <a:ln w="12700">
              <a:solidFill>
                <a:srgbClr val="000000"/>
              </a:solidFill>
              <a:prstDash val="solid"/>
            </a:ln>
          </c:spPr>
          <c:invertIfNegative val="0"/>
          <c:dPt>
            <c:idx val="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0-1361-4A05-BEA6-036E2E202F9F}"/>
              </c:ext>
            </c:extLst>
          </c:dPt>
          <c:dPt>
            <c:idx val="1"/>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1-1361-4A05-BEA6-036E2E202F9F}"/>
              </c:ext>
            </c:extLst>
          </c:dPt>
          <c:dPt>
            <c:idx val="2"/>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1361-4A05-BEA6-036E2E202F9F}"/>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3-1361-4A05-BEA6-036E2E202F9F}"/>
              </c:ext>
            </c:extLst>
          </c:dPt>
          <c:dPt>
            <c:idx val="4"/>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4-1361-4A05-BEA6-036E2E202F9F}"/>
              </c:ext>
            </c:extLst>
          </c:dPt>
          <c:cat>
            <c:numRef>
              <c:f>'Plan by Function of Expense'!$C$5:$K$5</c:f>
              <c:numCache>
                <c:formatCode>General</c:formatCode>
                <c:ptCount val="9"/>
                <c:pt idx="0">
                  <c:v>2018</c:v>
                </c:pt>
                <c:pt idx="1">
                  <c:v>2019</c:v>
                </c:pt>
                <c:pt idx="2">
                  <c:v>2020</c:v>
                </c:pt>
                <c:pt idx="3">
                  <c:v>2021</c:v>
                </c:pt>
                <c:pt idx="4">
                  <c:v>2022</c:v>
                </c:pt>
                <c:pt idx="5">
                  <c:v>2023</c:v>
                </c:pt>
                <c:pt idx="6">
                  <c:v>2024</c:v>
                </c:pt>
                <c:pt idx="7">
                  <c:v>2025</c:v>
                </c:pt>
                <c:pt idx="8">
                  <c:v>2026</c:v>
                </c:pt>
              </c:numCache>
            </c:numRef>
          </c:cat>
          <c:val>
            <c:numRef>
              <c:f>'Plan by Function of Expense'!$C$27:$K$27</c:f>
              <c:numCache>
                <c:formatCode>"$"#,##0_);\("$"#,##0\)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1361-4A05-BEA6-036E2E202F9F}"/>
            </c:ext>
          </c:extLst>
        </c:ser>
        <c:dLbls>
          <c:showLegendKey val="0"/>
          <c:showVal val="0"/>
          <c:showCatName val="0"/>
          <c:showSerName val="0"/>
          <c:showPercent val="0"/>
          <c:showBubbleSize val="0"/>
        </c:dLbls>
        <c:gapWidth val="150"/>
        <c:axId val="1673234415"/>
        <c:axId val="1"/>
      </c:barChart>
      <c:catAx>
        <c:axId val="1673234415"/>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quot;$&quot;#,##0_);\(&quot;$&quot;#,##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73234415"/>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976556192792816"/>
          <c:y val="1.4706112980690692E-2"/>
        </c:manualLayout>
      </c:layout>
      <c:overlay val="0"/>
      <c:spPr>
        <a:noFill/>
        <a:ln w="25400">
          <a:noFill/>
        </a:ln>
      </c:spPr>
      <c:txPr>
        <a:bodyPr/>
        <a:lstStyle/>
        <a:p>
          <a:pPr>
            <a:defRPr sz="1400" b="1"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10546875000000003"/>
          <c:y val="0.1809849469750861"/>
          <c:w val="0.8671875"/>
          <c:h val="0.62783983777728758"/>
        </c:manualLayout>
      </c:layout>
      <c:barChart>
        <c:barDir val="col"/>
        <c:grouping val="clustered"/>
        <c:varyColors val="0"/>
        <c:ser>
          <c:idx val="0"/>
          <c:order val="0"/>
          <c:tx>
            <c:strRef>
              <c:f>'Plan by Function of Expense'!$B$34</c:f>
              <c:strCache>
                <c:ptCount val="1"/>
                <c:pt idx="0">
                  <c:v>UFB as % of Expenditures*</c:v>
                </c:pt>
              </c:strCache>
            </c:strRef>
          </c:tx>
          <c:spPr>
            <a:solidFill>
              <a:srgbClr val="9999FF"/>
            </a:solidFill>
            <a:ln w="12700">
              <a:solidFill>
                <a:srgbClr val="000000"/>
              </a:solidFill>
              <a:prstDash val="solid"/>
            </a:ln>
          </c:spPr>
          <c:invertIfNegative val="0"/>
          <c:dPt>
            <c:idx val="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0-9B2C-474B-BEDF-90BB70362CB3}"/>
              </c:ext>
            </c:extLst>
          </c:dPt>
          <c:dPt>
            <c:idx val="1"/>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1-9B2C-474B-BEDF-90BB70362CB3}"/>
              </c:ext>
            </c:extLst>
          </c:dPt>
          <c:dPt>
            <c:idx val="2"/>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2-9B2C-474B-BEDF-90BB70362CB3}"/>
              </c:ext>
            </c:extLst>
          </c:dPt>
          <c:dPt>
            <c:idx val="3"/>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3-9B2C-474B-BEDF-90BB70362CB3}"/>
              </c:ext>
            </c:extLst>
          </c:dPt>
          <c:dPt>
            <c:idx val="4"/>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4-9B2C-474B-BEDF-90BB70362CB3}"/>
              </c:ext>
            </c:extLst>
          </c:dPt>
          <c:cat>
            <c:numRef>
              <c:f>'Plan by Function of Expense'!$C$5:$K$5</c:f>
              <c:numCache>
                <c:formatCode>General</c:formatCode>
                <c:ptCount val="9"/>
                <c:pt idx="0">
                  <c:v>2018</c:v>
                </c:pt>
                <c:pt idx="1">
                  <c:v>2019</c:v>
                </c:pt>
                <c:pt idx="2">
                  <c:v>2020</c:v>
                </c:pt>
                <c:pt idx="3">
                  <c:v>2021</c:v>
                </c:pt>
                <c:pt idx="4">
                  <c:v>2022</c:v>
                </c:pt>
                <c:pt idx="5">
                  <c:v>2023</c:v>
                </c:pt>
                <c:pt idx="6">
                  <c:v>2024</c:v>
                </c:pt>
                <c:pt idx="7">
                  <c:v>2025</c:v>
                </c:pt>
                <c:pt idx="8">
                  <c:v>2026</c:v>
                </c:pt>
              </c:numCache>
            </c:numRef>
          </c:cat>
          <c:val>
            <c:numRef>
              <c:f>'Plan by Function of Expense'!$C$34:$K$34</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9B2C-474B-BEDF-90BB70362CB3}"/>
            </c:ext>
          </c:extLst>
        </c:ser>
        <c:dLbls>
          <c:showLegendKey val="0"/>
          <c:showVal val="0"/>
          <c:showCatName val="0"/>
          <c:showSerName val="0"/>
          <c:showPercent val="0"/>
          <c:showBubbleSize val="0"/>
        </c:dLbls>
        <c:gapWidth val="150"/>
        <c:axId val="1673237295"/>
        <c:axId val="1"/>
      </c:barChart>
      <c:catAx>
        <c:axId val="1673237295"/>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673237295"/>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276224</xdr:colOff>
      <xdr:row>38</xdr:row>
      <xdr:rowOff>85724</xdr:rowOff>
    </xdr:from>
    <xdr:to>
      <xdr:col>7</xdr:col>
      <xdr:colOff>733424</xdr:colOff>
      <xdr:row>59</xdr:row>
      <xdr:rowOff>66674</xdr:rowOff>
    </xdr:to>
    <xdr:graphicFrame macro="">
      <xdr:nvGraphicFramePr>
        <xdr:cNvPr id="1206" name="Chart 45" descr="Bar chart showing the actual, estimated, and projected surplus or deficit.">
          <a:extLst>
            <a:ext uri="{FF2B5EF4-FFF2-40B4-BE49-F238E27FC236}">
              <a16:creationId xmlns:a16="http://schemas.microsoft.com/office/drawing/2014/main" id="{209D2702-6CCD-C524-B557-2137E3586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38</xdr:row>
      <xdr:rowOff>9525</xdr:rowOff>
    </xdr:from>
    <xdr:to>
      <xdr:col>16</xdr:col>
      <xdr:colOff>390525</xdr:colOff>
      <xdr:row>59</xdr:row>
      <xdr:rowOff>85725</xdr:rowOff>
    </xdr:to>
    <xdr:graphicFrame macro="">
      <xdr:nvGraphicFramePr>
        <xdr:cNvPr id="1207" name="Chart 46" descr="Bar chart showing the actual, estimated, and projected unrestricted fund balance % of expenditures">
          <a:extLst>
            <a:ext uri="{FF2B5EF4-FFF2-40B4-BE49-F238E27FC236}">
              <a16:creationId xmlns:a16="http://schemas.microsoft.com/office/drawing/2014/main" id="{7E736007-2180-7210-62E5-BE9E6E4F6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0.08675</cdr:x>
      <cdr:y>0.65575</cdr:y>
    </cdr:from>
    <cdr:to>
      <cdr:x>0.01391</cdr:x>
      <cdr:y>0.7442</cdr:y>
    </cdr:to>
    <cdr:sp macro="" textlink="">
      <cdr:nvSpPr>
        <cdr:cNvPr id="33797" name="Rectangle 5">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890417" y="2946352"/>
          <a:ext cx="533567" cy="2002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Actual</a:t>
          </a:r>
        </a:p>
      </cdr:txBody>
    </cdr:sp>
  </cdr:relSizeAnchor>
  <cdr:relSizeAnchor xmlns:cdr="http://schemas.openxmlformats.org/drawingml/2006/chartDrawing">
    <cdr:from>
      <cdr:x>0.06025</cdr:x>
      <cdr:y>0.67075</cdr:y>
    </cdr:from>
    <cdr:to>
      <cdr:x>0</cdr:x>
      <cdr:y>0.7592</cdr:y>
    </cdr:to>
    <cdr:sp macro="" textlink="">
      <cdr:nvSpPr>
        <cdr:cNvPr id="33799" name="Rectangle 7">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688308" y="3003798"/>
          <a:ext cx="142054" cy="142837"/>
        </a:xfrm>
        <a:prstGeom xmlns:a="http://schemas.openxmlformats.org/drawingml/2006/main" prst="rect">
          <a:avLst/>
        </a:prstGeom>
        <a:solidFill xmlns:a="http://schemas.openxmlformats.org/drawingml/2006/main">
          <a:srgbClr val="CCFFCC"/>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0.35055</cdr:x>
      <cdr:y>0.89338</cdr:y>
    </cdr:from>
    <cdr:to>
      <cdr:x>0.37887</cdr:x>
      <cdr:y>0.93336</cdr:y>
    </cdr:to>
    <cdr:sp macro="" textlink="">
      <cdr:nvSpPr>
        <cdr:cNvPr id="33800" name="Rectangle 8">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1612721" y="3020858"/>
          <a:ext cx="130293" cy="135182"/>
        </a:xfrm>
        <a:prstGeom xmlns:a="http://schemas.openxmlformats.org/drawingml/2006/main" prst="rect">
          <a:avLst/>
        </a:prstGeom>
        <a:solidFill xmlns:a="http://schemas.openxmlformats.org/drawingml/2006/main">
          <a:srgbClr val="FFFF99"/>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0.4081</cdr:x>
      <cdr:y>0.88575</cdr:y>
    </cdr:from>
    <cdr:to>
      <cdr:x>0.5619</cdr:x>
      <cdr:y>0.94181</cdr:y>
    </cdr:to>
    <cdr:sp macro="" textlink="">
      <cdr:nvSpPr>
        <cdr:cNvPr id="33801" name="Text Box 9">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1877474" y="2995063"/>
          <a:ext cx="707594" cy="1895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Estimated</a:t>
          </a:r>
        </a:p>
      </cdr:txBody>
    </cdr:sp>
  </cdr:relSizeAnchor>
  <cdr:relSizeAnchor xmlns:cdr="http://schemas.openxmlformats.org/drawingml/2006/chartDrawing">
    <cdr:from>
      <cdr:x>0.58867</cdr:x>
      <cdr:y>0.89902</cdr:y>
    </cdr:from>
    <cdr:to>
      <cdr:x>0.61699</cdr:x>
      <cdr:y>0.93899</cdr:y>
    </cdr:to>
    <cdr:sp macro="" textlink="">
      <cdr:nvSpPr>
        <cdr:cNvPr id="33802" name="Rectangle 10">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2708214" y="3039908"/>
          <a:ext cx="130293" cy="135182"/>
        </a:xfrm>
        <a:prstGeom xmlns:a="http://schemas.openxmlformats.org/drawingml/2006/main" prst="rect">
          <a:avLst/>
        </a:prstGeom>
        <a:solidFill xmlns:a="http://schemas.openxmlformats.org/drawingml/2006/main">
          <a:srgbClr val="9999FF"/>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0.63954</cdr:x>
      <cdr:y>0.89014</cdr:y>
    </cdr:from>
    <cdr:to>
      <cdr:x>0.80538</cdr:x>
      <cdr:y>0.9493</cdr:y>
    </cdr:to>
    <cdr:sp macro="" textlink="">
      <cdr:nvSpPr>
        <cdr:cNvPr id="33803" name="Text Box 11">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2942262" y="3009899"/>
          <a:ext cx="762963" cy="200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Projected</a:t>
          </a:r>
        </a:p>
      </cdr:txBody>
    </cdr:sp>
  </cdr:relSizeAnchor>
</c:userShapes>
</file>

<file path=xl/drawings/drawing3.xml><?xml version="1.0" encoding="utf-8"?>
<c:userShapes xmlns:c="http://schemas.openxmlformats.org/drawingml/2006/chart">
  <cdr:relSizeAnchor xmlns:cdr="http://schemas.openxmlformats.org/drawingml/2006/chartDrawing">
    <cdr:from>
      <cdr:x>0.17622</cdr:x>
      <cdr:y>0.87761</cdr:y>
    </cdr:from>
    <cdr:to>
      <cdr:x>0.27823</cdr:x>
      <cdr:y>0.94064</cdr:y>
    </cdr:to>
    <cdr:sp macro="" textlink="">
      <cdr:nvSpPr>
        <cdr:cNvPr id="44035" name="Text Box 3">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871157" y="3051132"/>
          <a:ext cx="504261" cy="2191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Actual</a:t>
          </a:r>
        </a:p>
      </cdr:txBody>
    </cdr:sp>
  </cdr:relSizeAnchor>
  <cdr:relSizeAnchor xmlns:cdr="http://schemas.openxmlformats.org/drawingml/2006/chartDrawing">
    <cdr:from>
      <cdr:x>0.8107</cdr:x>
      <cdr:y>0.87641</cdr:y>
    </cdr:from>
    <cdr:to>
      <cdr:x>0.94783</cdr:x>
      <cdr:y>0.93397</cdr:y>
    </cdr:to>
    <cdr:sp macro="" textlink="">
      <cdr:nvSpPr>
        <cdr:cNvPr id="44036" name="Text Box 4">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4007673" y="3046954"/>
          <a:ext cx="677878" cy="2001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Projected</a:t>
          </a:r>
        </a:p>
      </cdr:txBody>
    </cdr:sp>
  </cdr:relSizeAnchor>
  <cdr:relSizeAnchor xmlns:cdr="http://schemas.openxmlformats.org/drawingml/2006/chartDrawing">
    <cdr:from>
      <cdr:x>0.059</cdr:x>
      <cdr:y>0.6785</cdr:y>
    </cdr:from>
    <cdr:to>
      <cdr:x>0</cdr:x>
      <cdr:y>0.76825</cdr:y>
    </cdr:to>
    <cdr:sp macro="" textlink="">
      <cdr:nvSpPr>
        <cdr:cNvPr id="44037" name="Rectangle 5">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623333" y="3060912"/>
          <a:ext cx="140139" cy="142663"/>
        </a:xfrm>
        <a:prstGeom xmlns:a="http://schemas.openxmlformats.org/drawingml/2006/main" prst="rect">
          <a:avLst/>
        </a:prstGeom>
        <a:solidFill xmlns:a="http://schemas.openxmlformats.org/drawingml/2006/main">
          <a:srgbClr val="CCFFCC"/>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0.2625</cdr:x>
      <cdr:y>0.6785</cdr:y>
    </cdr:from>
    <cdr:to>
      <cdr:x>0.17514</cdr:x>
      <cdr:y>0.76825</cdr:y>
    </cdr:to>
    <cdr:sp macro="" textlink="">
      <cdr:nvSpPr>
        <cdr:cNvPr id="44038" name="Rectangle 6">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2154082" y="3060912"/>
          <a:ext cx="144930" cy="142663"/>
        </a:xfrm>
        <a:prstGeom xmlns:a="http://schemas.openxmlformats.org/drawingml/2006/main" prst="rect">
          <a:avLst/>
        </a:prstGeom>
        <a:solidFill xmlns:a="http://schemas.openxmlformats.org/drawingml/2006/main">
          <a:srgbClr val="FFFF99"/>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0.497</cdr:x>
      <cdr:y>0.6785</cdr:y>
    </cdr:from>
    <cdr:to>
      <cdr:x>0.43746</cdr:x>
      <cdr:y>0.76825</cdr:y>
    </cdr:to>
    <cdr:sp macro="" textlink="">
      <cdr:nvSpPr>
        <cdr:cNvPr id="44039" name="Rectangle 7">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3804607" y="3060912"/>
          <a:ext cx="143733" cy="142663"/>
        </a:xfrm>
        <a:prstGeom xmlns:a="http://schemas.openxmlformats.org/drawingml/2006/main" prst="rect">
          <a:avLst/>
        </a:prstGeom>
        <a:solidFill xmlns:a="http://schemas.openxmlformats.org/drawingml/2006/main">
          <a:srgbClr val="9999FF"/>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0.48202</cdr:x>
      <cdr:y>0.87489</cdr:y>
    </cdr:from>
    <cdr:to>
      <cdr:x>0.63806</cdr:x>
      <cdr:y>0.93792</cdr:y>
    </cdr:to>
    <cdr:sp macro="" textlink="">
      <cdr:nvSpPr>
        <cdr:cNvPr id="44040" name="Text Box 8">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2382856" y="3041674"/>
          <a:ext cx="771363" cy="2191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Estimated</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276225</xdr:colOff>
      <xdr:row>38</xdr:row>
      <xdr:rowOff>85725</xdr:rowOff>
    </xdr:from>
    <xdr:to>
      <xdr:col>7</xdr:col>
      <xdr:colOff>744140</xdr:colOff>
      <xdr:row>59</xdr:row>
      <xdr:rowOff>148828</xdr:rowOff>
    </xdr:to>
    <xdr:graphicFrame macro="">
      <xdr:nvGraphicFramePr>
        <xdr:cNvPr id="93299" name="Chart 45" descr="Bar chart showing the actual, estimated, and projected surplus or deficit.">
          <a:extLst>
            <a:ext uri="{FF2B5EF4-FFF2-40B4-BE49-F238E27FC236}">
              <a16:creationId xmlns:a16="http://schemas.microsoft.com/office/drawing/2014/main" id="{C3FC0072-B103-EE44-C54E-2BF44FFAA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38</xdr:row>
      <xdr:rowOff>0</xdr:rowOff>
    </xdr:from>
    <xdr:to>
      <xdr:col>16</xdr:col>
      <xdr:colOff>361950</xdr:colOff>
      <xdr:row>60</xdr:row>
      <xdr:rowOff>133350</xdr:rowOff>
    </xdr:to>
    <xdr:graphicFrame macro="">
      <xdr:nvGraphicFramePr>
        <xdr:cNvPr id="93300" name="Chart 46" descr="Bar chart showing the actual, estimated, and projected unrestricted fund balance % of expenditures">
          <a:extLst>
            <a:ext uri="{FF2B5EF4-FFF2-40B4-BE49-F238E27FC236}">
              <a16:creationId xmlns:a16="http://schemas.microsoft.com/office/drawing/2014/main" id="{0CF26B37-9F2B-C6E7-B616-76CA07F7D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0.19722</cdr:x>
      <cdr:y>0.89149</cdr:y>
    </cdr:from>
    <cdr:to>
      <cdr:x>0.31308</cdr:x>
      <cdr:y>0.94974</cdr:y>
    </cdr:to>
    <cdr:sp macro="" textlink="">
      <cdr:nvSpPr>
        <cdr:cNvPr id="33797" name="Rectangle 5">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908276" y="3065415"/>
          <a:ext cx="533567" cy="2002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Actual</a:t>
          </a:r>
        </a:p>
      </cdr:txBody>
    </cdr:sp>
  </cdr:relSizeAnchor>
  <cdr:relSizeAnchor xmlns:cdr="http://schemas.openxmlformats.org/drawingml/2006/chartDrawing">
    <cdr:from>
      <cdr:x>0.15334</cdr:x>
      <cdr:y>0.90474</cdr:y>
    </cdr:from>
    <cdr:to>
      <cdr:x>0.18418</cdr:x>
      <cdr:y>0.94628</cdr:y>
    </cdr:to>
    <cdr:sp macro="" textlink="">
      <cdr:nvSpPr>
        <cdr:cNvPr id="33799" name="Rectangle 7">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706168" y="3110954"/>
          <a:ext cx="142054" cy="142837"/>
        </a:xfrm>
        <a:prstGeom xmlns:a="http://schemas.openxmlformats.org/drawingml/2006/main" prst="rect">
          <a:avLst/>
        </a:prstGeom>
        <a:solidFill xmlns:a="http://schemas.openxmlformats.org/drawingml/2006/main">
          <a:srgbClr val="CCFFCC"/>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0.37113</cdr:x>
      <cdr:y>0.90727</cdr:y>
    </cdr:from>
    <cdr:to>
      <cdr:x>0.39942</cdr:x>
      <cdr:y>0.94659</cdr:y>
    </cdr:to>
    <cdr:sp macro="" textlink="">
      <cdr:nvSpPr>
        <cdr:cNvPr id="33800" name="Rectangle 8">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1709162" y="3119680"/>
          <a:ext cx="130293" cy="135182"/>
        </a:xfrm>
        <a:prstGeom xmlns:a="http://schemas.openxmlformats.org/drawingml/2006/main" prst="rect">
          <a:avLst/>
        </a:prstGeom>
        <a:solidFill xmlns:a="http://schemas.openxmlformats.org/drawingml/2006/main">
          <a:srgbClr val="FFFF99"/>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0.41284</cdr:x>
      <cdr:y>0.89146</cdr:y>
    </cdr:from>
    <cdr:to>
      <cdr:x>0.59411</cdr:x>
      <cdr:y>0.94659</cdr:y>
    </cdr:to>
    <cdr:sp macro="" textlink="">
      <cdr:nvSpPr>
        <cdr:cNvPr id="33801" name="Text Box 9">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1901286" y="3065310"/>
          <a:ext cx="834769" cy="1895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Estimated</a:t>
          </a:r>
        </a:p>
      </cdr:txBody>
    </cdr:sp>
  </cdr:relSizeAnchor>
  <cdr:relSizeAnchor xmlns:cdr="http://schemas.openxmlformats.org/drawingml/2006/chartDrawing">
    <cdr:from>
      <cdr:x>0.65088</cdr:x>
      <cdr:y>0.89515</cdr:y>
    </cdr:from>
    <cdr:to>
      <cdr:x>0.67917</cdr:x>
      <cdr:y>0.93447</cdr:y>
    </cdr:to>
    <cdr:sp macro="" textlink="">
      <cdr:nvSpPr>
        <cdr:cNvPr id="33802" name="Rectangle 10">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2997536" y="3078008"/>
          <a:ext cx="130293" cy="135182"/>
        </a:xfrm>
        <a:prstGeom xmlns:a="http://schemas.openxmlformats.org/drawingml/2006/main" prst="rect">
          <a:avLst/>
        </a:prstGeom>
        <a:solidFill xmlns:a="http://schemas.openxmlformats.org/drawingml/2006/main">
          <a:srgbClr val="9999FF"/>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0.69498</cdr:x>
      <cdr:y>0.88262</cdr:y>
    </cdr:from>
    <cdr:to>
      <cdr:x>0.86065</cdr:x>
      <cdr:y>0.94079</cdr:y>
    </cdr:to>
    <cdr:sp macro="" textlink="">
      <cdr:nvSpPr>
        <cdr:cNvPr id="33803" name="Text Box 11">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3200628" y="3034902"/>
          <a:ext cx="762963" cy="200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Projected</a:t>
          </a:r>
        </a:p>
      </cdr:txBody>
    </cdr:sp>
  </cdr:relSizeAnchor>
</c:userShapes>
</file>

<file path=xl/drawings/drawing6.xml><?xml version="1.0" encoding="utf-8"?>
<c:userShapes xmlns:c="http://schemas.openxmlformats.org/drawingml/2006/chart">
  <cdr:relSizeAnchor xmlns:cdr="http://schemas.openxmlformats.org/drawingml/2006/chartDrawing">
    <cdr:from>
      <cdr:x>0.16627</cdr:x>
      <cdr:y>0.89315</cdr:y>
    </cdr:from>
    <cdr:to>
      <cdr:x>0.26822</cdr:x>
      <cdr:y>0.95267</cdr:y>
    </cdr:to>
    <cdr:sp macro="" textlink="">
      <cdr:nvSpPr>
        <cdr:cNvPr id="44035" name="Text Box 3">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822341" y="3288067"/>
          <a:ext cx="504261" cy="2191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Actual</a:t>
          </a:r>
        </a:p>
      </cdr:txBody>
    </cdr:sp>
  </cdr:relSizeAnchor>
  <cdr:relSizeAnchor xmlns:cdr="http://schemas.openxmlformats.org/drawingml/2006/chartDrawing">
    <cdr:from>
      <cdr:x>0.78118</cdr:x>
      <cdr:y>0.89461</cdr:y>
    </cdr:from>
    <cdr:to>
      <cdr:x>0.91824</cdr:x>
      <cdr:y>0.94897</cdr:y>
    </cdr:to>
    <cdr:sp macro="" textlink="">
      <cdr:nvSpPr>
        <cdr:cNvPr id="44036" name="Text Box 4">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3863608" y="3293414"/>
          <a:ext cx="677878" cy="2001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Projected</a:t>
          </a:r>
        </a:p>
      </cdr:txBody>
    </cdr:sp>
  </cdr:relSizeAnchor>
  <cdr:relSizeAnchor xmlns:cdr="http://schemas.openxmlformats.org/drawingml/2006/chartDrawing">
    <cdr:from>
      <cdr:x>0.12964</cdr:x>
      <cdr:y>0.90584</cdr:y>
    </cdr:from>
    <cdr:to>
      <cdr:x>0.15798</cdr:x>
      <cdr:y>0.94459</cdr:y>
    </cdr:to>
    <cdr:sp macro="" textlink="">
      <cdr:nvSpPr>
        <cdr:cNvPr id="44037" name="Rectangle 5">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641192" y="3334756"/>
          <a:ext cx="140139" cy="142663"/>
        </a:xfrm>
        <a:prstGeom xmlns:a="http://schemas.openxmlformats.org/drawingml/2006/main" prst="rect">
          <a:avLst/>
        </a:prstGeom>
        <a:solidFill xmlns:a="http://schemas.openxmlformats.org/drawingml/2006/main">
          <a:srgbClr val="CCFFCC"/>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0.43313</cdr:x>
      <cdr:y>0.91392</cdr:y>
    </cdr:from>
    <cdr:to>
      <cdr:x>0.46243</cdr:x>
      <cdr:y>0.95267</cdr:y>
    </cdr:to>
    <cdr:sp macro="" textlink="">
      <cdr:nvSpPr>
        <cdr:cNvPr id="44038" name="Rectangle 6">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2142176" y="3364522"/>
          <a:ext cx="144930" cy="142663"/>
        </a:xfrm>
        <a:prstGeom xmlns:a="http://schemas.openxmlformats.org/drawingml/2006/main" prst="rect">
          <a:avLst/>
        </a:prstGeom>
        <a:solidFill xmlns:a="http://schemas.openxmlformats.org/drawingml/2006/main">
          <a:srgbClr val="FFFF99"/>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0.74397</cdr:x>
      <cdr:y>0.91069</cdr:y>
    </cdr:from>
    <cdr:to>
      <cdr:x>0.77304</cdr:x>
      <cdr:y>0.94944</cdr:y>
    </cdr:to>
    <cdr:sp macro="" textlink="">
      <cdr:nvSpPr>
        <cdr:cNvPr id="44039" name="Rectangle 7">
          <a:extLst xmlns:a="http://schemas.openxmlformats.org/drawingml/2006/main">
            <a:ext uri="{C183D7F6-B498-43B3-948B-1728B52AA6E4}">
              <adec:decorative xmlns:adec="http://schemas.microsoft.com/office/drawing/2017/decorative" val="1"/>
            </a:ext>
          </a:extLst>
        </cdr:cNvPr>
        <cdr:cNvSpPr>
          <a:spLocks xmlns:a="http://schemas.openxmlformats.org/drawingml/2006/main" noChangeArrowheads="1"/>
        </cdr:cNvSpPr>
      </cdr:nvSpPr>
      <cdr:spPr bwMode="auto">
        <a:xfrm xmlns:a="http://schemas.openxmlformats.org/drawingml/2006/main">
          <a:off x="3679592" y="3352615"/>
          <a:ext cx="143733" cy="142663"/>
        </a:xfrm>
        <a:prstGeom xmlns:a="http://schemas.openxmlformats.org/drawingml/2006/main" prst="rect">
          <a:avLst/>
        </a:prstGeom>
        <a:solidFill xmlns:a="http://schemas.openxmlformats.org/drawingml/2006/main">
          <a:srgbClr val="9999FF"/>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0.46734</cdr:x>
      <cdr:y>0.89867</cdr:y>
    </cdr:from>
    <cdr:to>
      <cdr:x>0.62331</cdr:x>
      <cdr:y>0.95819</cdr:y>
    </cdr:to>
    <cdr:sp macro="" textlink="">
      <cdr:nvSpPr>
        <cdr:cNvPr id="44040" name="Text Box 8">
          <a:extLst xmlns:a="http://schemas.openxmlformats.org/drawingml/2006/main">
            <a:ext uri="{C183D7F6-B498-43B3-948B-1728B52AA6E4}">
              <adec:decorative xmlns:adec="http://schemas.microsoft.com/office/drawing/2017/decorative" val="1"/>
            </a:ext>
          </a:extLst>
        </cdr:cNvPr>
        <cdr:cNvSpPr txBox="1">
          <a:spLocks xmlns:a="http://schemas.openxmlformats.org/drawingml/2006/main" noChangeArrowheads="1"/>
        </cdr:cNvSpPr>
      </cdr:nvSpPr>
      <cdr:spPr bwMode="auto">
        <a:xfrm xmlns:a="http://schemas.openxmlformats.org/drawingml/2006/main">
          <a:off x="2311419" y="3308374"/>
          <a:ext cx="771363" cy="2191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en-US" sz="1200" b="0" i="0" u="none" strike="noStrike" baseline="0">
              <a:solidFill>
                <a:srgbClr val="000000"/>
              </a:solidFill>
              <a:latin typeface="Arial"/>
              <a:cs typeface="Arial"/>
            </a:rPr>
            <a:t>Estimated</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885F1-6332-4957-B97D-2270FBB73097}">
  <sheetPr codeName="Sheet1">
    <tabColor indexed="15"/>
    <pageSetUpPr fitToPage="1"/>
  </sheetPr>
  <dimension ref="A1:C13"/>
  <sheetViews>
    <sheetView zoomScale="110" workbookViewId="0">
      <selection activeCell="A6" sqref="A6:B6"/>
    </sheetView>
  </sheetViews>
  <sheetFormatPr defaultRowHeight="11.25" x14ac:dyDescent="0.2"/>
  <cols>
    <col min="1" max="1" width="54.7109375" style="1" customWidth="1"/>
    <col min="2" max="2" width="53" style="1" customWidth="1"/>
    <col min="3" max="16384" width="9.140625" style="1"/>
  </cols>
  <sheetData>
    <row r="1" spans="1:3" s="2" customFormat="1" ht="15" x14ac:dyDescent="0.25">
      <c r="A1" s="99" t="s">
        <v>16</v>
      </c>
      <c r="B1" s="99"/>
    </row>
    <row r="2" spans="1:3" s="91" customFormat="1" ht="35.25" customHeight="1" x14ac:dyDescent="0.2">
      <c r="A2" s="100" t="s">
        <v>55</v>
      </c>
      <c r="B2" s="100"/>
    </row>
    <row r="3" spans="1:3" s="4" customFormat="1" ht="17.25" customHeight="1" x14ac:dyDescent="0.2">
      <c r="A3" s="3" t="s">
        <v>15</v>
      </c>
    </row>
    <row r="4" spans="1:3" ht="24" customHeight="1" x14ac:dyDescent="0.2">
      <c r="A4" s="92" t="s">
        <v>63</v>
      </c>
      <c r="B4" s="93"/>
    </row>
    <row r="5" spans="1:3" ht="24" customHeight="1" x14ac:dyDescent="0.2">
      <c r="A5" s="94" t="s">
        <v>61</v>
      </c>
      <c r="B5" s="95"/>
    </row>
    <row r="6" spans="1:3" ht="23.25" customHeight="1" x14ac:dyDescent="0.2">
      <c r="A6" s="96" t="s">
        <v>60</v>
      </c>
      <c r="B6" s="97"/>
    </row>
    <row r="7" spans="1:3" s="4" customFormat="1" ht="21.75" customHeight="1" x14ac:dyDescent="0.2">
      <c r="A7" s="3" t="s">
        <v>22</v>
      </c>
      <c r="B7" s="3" t="s">
        <v>17</v>
      </c>
    </row>
    <row r="8" spans="1:3" ht="37.5" customHeight="1" x14ac:dyDescent="0.2">
      <c r="A8" s="6" t="s">
        <v>20</v>
      </c>
      <c r="B8" s="6" t="s">
        <v>28</v>
      </c>
    </row>
    <row r="9" spans="1:3" s="4" customFormat="1" ht="36" customHeight="1" x14ac:dyDescent="0.2">
      <c r="A9" s="6" t="s">
        <v>21</v>
      </c>
      <c r="B9" s="8" t="s">
        <v>52</v>
      </c>
    </row>
    <row r="10" spans="1:3" ht="35.25" customHeight="1" x14ac:dyDescent="0.2">
      <c r="A10" s="6" t="s">
        <v>19</v>
      </c>
      <c r="B10" s="89" t="s">
        <v>62</v>
      </c>
      <c r="C10" s="90"/>
    </row>
    <row r="11" spans="1:3" s="5" customFormat="1" ht="24" customHeight="1" x14ac:dyDescent="0.2">
      <c r="A11" s="6" t="s">
        <v>18</v>
      </c>
      <c r="B11" s="1"/>
    </row>
    <row r="12" spans="1:3" ht="14.25" customHeight="1" x14ac:dyDescent="0.2">
      <c r="A12" s="6"/>
    </row>
    <row r="13" spans="1:3" x14ac:dyDescent="0.2">
      <c r="A13" s="7"/>
    </row>
  </sheetData>
  <mergeCells count="2">
    <mergeCell ref="A1:B1"/>
    <mergeCell ref="A2:B2"/>
  </mergeCells>
  <phoneticPr fontId="1"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89E1-A88D-4FA8-A5BF-4FB797413B35}">
  <sheetPr codeName="Sheet2">
    <tabColor indexed="47"/>
    <pageSetUpPr fitToPage="1"/>
  </sheetPr>
  <dimension ref="A1:R67"/>
  <sheetViews>
    <sheetView workbookViewId="0">
      <pane xSplit="2" ySplit="5" topLeftCell="C30" activePane="bottomRight" state="frozen"/>
      <selection sqref="A1:B1"/>
      <selection pane="topRight" sqref="A1:B1"/>
      <selection pane="bottomLeft" sqref="A1:B1"/>
      <selection pane="bottomRight" activeCell="C18" sqref="C18:G24"/>
    </sheetView>
  </sheetViews>
  <sheetFormatPr defaultColWidth="9.7109375" defaultRowHeight="12.75" x14ac:dyDescent="0.2"/>
  <cols>
    <col min="1" max="1" width="1.5703125" style="14" customWidth="1"/>
    <col min="2" max="2" width="40.42578125" style="14" customWidth="1"/>
    <col min="3" max="4" width="12.42578125" style="14" customWidth="1"/>
    <col min="5" max="5" width="12.42578125" style="14" bestFit="1" customWidth="1"/>
    <col min="6" max="11" width="12.42578125" style="14" customWidth="1"/>
    <col min="12" max="12" width="10.140625" style="14" bestFit="1" customWidth="1"/>
    <col min="13" max="13" width="6" style="14" customWidth="1"/>
    <col min="14" max="14" width="5" style="14" bestFit="1" customWidth="1"/>
    <col min="15" max="16" width="5.140625" style="14" customWidth="1"/>
    <col min="17" max="17" width="26.28515625" style="14" customWidth="1"/>
    <col min="18" max="16384" width="9.7109375" style="14"/>
  </cols>
  <sheetData>
    <row r="1" spans="1:18" s="11" customFormat="1" ht="15.75" x14ac:dyDescent="0.25">
      <c r="A1" s="9" t="s">
        <v>24</v>
      </c>
      <c r="B1" s="10"/>
      <c r="C1" s="10"/>
    </row>
    <row r="2" spans="1:18" s="11" customFormat="1" ht="15.75" x14ac:dyDescent="0.25">
      <c r="A2" s="12" t="s">
        <v>6</v>
      </c>
      <c r="C2" s="12" t="str">
        <f>H5&amp;"-"&amp;K5</f>
        <v>2023-2026</v>
      </c>
    </row>
    <row r="3" spans="1:18" s="11" customFormat="1" ht="16.5" thickBot="1" x14ac:dyDescent="0.3">
      <c r="A3" s="12" t="s">
        <v>23</v>
      </c>
      <c r="L3" s="13"/>
    </row>
    <row r="4" spans="1:18" ht="38.25" customHeight="1" thickTop="1" x14ac:dyDescent="0.2">
      <c r="B4" s="15"/>
      <c r="C4" s="102" t="s">
        <v>2</v>
      </c>
      <c r="D4" s="102"/>
      <c r="E4" s="102"/>
      <c r="F4" s="102"/>
      <c r="G4" s="16" t="s">
        <v>4</v>
      </c>
      <c r="H4" s="102" t="s">
        <v>3</v>
      </c>
      <c r="I4" s="102"/>
      <c r="J4" s="102"/>
      <c r="K4" s="102"/>
      <c r="L4" s="98" t="str">
        <f>"Avg Ann Increase"&amp;" "&amp;C5&amp;"- present"</f>
        <v>Avg Ann Increase 2018- present</v>
      </c>
      <c r="M4" s="103" t="s">
        <v>7</v>
      </c>
      <c r="N4" s="103"/>
      <c r="O4" s="103"/>
      <c r="P4" s="103"/>
      <c r="Q4" s="103"/>
    </row>
    <row r="5" spans="1:18" x14ac:dyDescent="0.2">
      <c r="B5" s="15"/>
      <c r="C5" s="17">
        <f>D5-1</f>
        <v>2018</v>
      </c>
      <c r="D5" s="17">
        <f>E5-1</f>
        <v>2019</v>
      </c>
      <c r="E5" s="17">
        <f>F5-1</f>
        <v>2020</v>
      </c>
      <c r="F5" s="17">
        <f>G5-1</f>
        <v>2021</v>
      </c>
      <c r="G5" s="18">
        <f>H5-1</f>
        <v>2022</v>
      </c>
      <c r="H5" s="76">
        <v>2023</v>
      </c>
      <c r="I5" s="17">
        <f>H5+1</f>
        <v>2024</v>
      </c>
      <c r="J5" s="17">
        <f>I5+1</f>
        <v>2025</v>
      </c>
      <c r="K5" s="17">
        <f>J5+1</f>
        <v>2026</v>
      </c>
      <c r="L5" s="98"/>
      <c r="M5" s="17">
        <f>H5</f>
        <v>2023</v>
      </c>
      <c r="N5" s="17">
        <f>I5</f>
        <v>2024</v>
      </c>
      <c r="O5" s="17">
        <f>J5</f>
        <v>2025</v>
      </c>
      <c r="P5" s="17">
        <f>K5</f>
        <v>2026</v>
      </c>
      <c r="Q5" s="17" t="s">
        <v>0</v>
      </c>
    </row>
    <row r="6" spans="1:18" x14ac:dyDescent="0.2">
      <c r="A6" s="15" t="s">
        <v>1</v>
      </c>
      <c r="B6" s="15"/>
      <c r="C6" s="17"/>
      <c r="D6" s="17"/>
      <c r="E6" s="17"/>
      <c r="F6" s="17"/>
      <c r="G6" s="19"/>
      <c r="H6" s="17"/>
      <c r="I6" s="17"/>
      <c r="J6" s="17"/>
      <c r="K6" s="17"/>
      <c r="L6" s="20"/>
      <c r="M6" s="17"/>
      <c r="N6" s="17"/>
      <c r="O6" s="17"/>
      <c r="P6" s="17"/>
      <c r="Q6" s="17"/>
    </row>
    <row r="7" spans="1:18" s="22" customFormat="1" x14ac:dyDescent="0.2">
      <c r="A7" s="21"/>
      <c r="B7" s="22" t="s">
        <v>33</v>
      </c>
      <c r="C7" s="23"/>
      <c r="D7" s="23"/>
      <c r="E7" s="23"/>
      <c r="F7" s="23"/>
      <c r="G7" s="24"/>
      <c r="H7" s="25" t="str">
        <f t="shared" ref="H7:H14" si="0">IF(M7="","",G7*(1+M7))</f>
        <v/>
      </c>
      <c r="I7" s="25" t="str">
        <f t="shared" ref="I7:I14" si="1">IF(N7="","",H7*(1+N7))</f>
        <v/>
      </c>
      <c r="J7" s="25" t="str">
        <f t="shared" ref="J7:J14" si="2">IF(O7="","",I7*(1+O7))</f>
        <v/>
      </c>
      <c r="K7" s="25" t="str">
        <f t="shared" ref="K7:K14" si="3">IF(P7="","",J7*(1+P7))</f>
        <v/>
      </c>
      <c r="L7" s="13" t="str">
        <f t="shared" ref="L7:L15" si="4">IF(C7="","",IF(AND(G7&gt;=0,G7&lt;&gt;"",C7&gt;0),(G7/C7)^(1/4)-1,IF(AND(F7&gt;=0,C7&gt;0),(F7/C7)^(1/3)-1,"N/A")))</f>
        <v/>
      </c>
      <c r="M7" s="23"/>
      <c r="N7" s="23"/>
      <c r="O7" s="23"/>
      <c r="P7" s="23"/>
      <c r="Q7" s="27"/>
      <c r="R7" s="13"/>
    </row>
    <row r="8" spans="1:18" s="31" customFormat="1" x14ac:dyDescent="0.2">
      <c r="A8" s="28"/>
      <c r="B8" s="29" t="s">
        <v>34</v>
      </c>
      <c r="C8" s="23"/>
      <c r="D8" s="23"/>
      <c r="E8" s="23"/>
      <c r="F8" s="23"/>
      <c r="G8" s="24"/>
      <c r="H8" s="25" t="str">
        <f t="shared" si="0"/>
        <v/>
      </c>
      <c r="I8" s="25" t="str">
        <f t="shared" si="1"/>
        <v/>
      </c>
      <c r="J8" s="25" t="str">
        <f t="shared" si="2"/>
        <v/>
      </c>
      <c r="K8" s="25" t="str">
        <f t="shared" si="3"/>
        <v/>
      </c>
      <c r="L8" s="13" t="str">
        <f t="shared" si="4"/>
        <v/>
      </c>
      <c r="M8" s="23"/>
      <c r="N8" s="23"/>
      <c r="O8" s="23"/>
      <c r="P8" s="23"/>
      <c r="Q8" s="30"/>
      <c r="R8" s="13"/>
    </row>
    <row r="9" spans="1:18" s="31" customFormat="1" x14ac:dyDescent="0.2">
      <c r="A9" s="28"/>
      <c r="B9" s="29" t="s">
        <v>35</v>
      </c>
      <c r="C9" s="23"/>
      <c r="D9" s="23"/>
      <c r="E9" s="23"/>
      <c r="F9" s="23"/>
      <c r="G9" s="24"/>
      <c r="H9" s="25" t="str">
        <f t="shared" si="0"/>
        <v/>
      </c>
      <c r="I9" s="25" t="str">
        <f t="shared" si="1"/>
        <v/>
      </c>
      <c r="J9" s="25" t="str">
        <f t="shared" si="2"/>
        <v/>
      </c>
      <c r="K9" s="25" t="str">
        <f t="shared" si="3"/>
        <v/>
      </c>
      <c r="L9" s="13" t="str">
        <f t="shared" si="4"/>
        <v/>
      </c>
      <c r="M9" s="23"/>
      <c r="N9" s="23"/>
      <c r="O9" s="23"/>
      <c r="P9" s="23"/>
      <c r="Q9" s="30"/>
      <c r="R9" s="13"/>
    </row>
    <row r="10" spans="1:18" s="31" customFormat="1" x14ac:dyDescent="0.2">
      <c r="A10" s="28"/>
      <c r="B10" s="29" t="s">
        <v>36</v>
      </c>
      <c r="C10" s="23"/>
      <c r="D10" s="23"/>
      <c r="E10" s="23"/>
      <c r="F10" s="23"/>
      <c r="G10" s="24"/>
      <c r="H10" s="25" t="str">
        <f t="shared" si="0"/>
        <v/>
      </c>
      <c r="I10" s="25" t="str">
        <f t="shared" si="1"/>
        <v/>
      </c>
      <c r="J10" s="25" t="str">
        <f t="shared" si="2"/>
        <v/>
      </c>
      <c r="K10" s="25" t="str">
        <f t="shared" si="3"/>
        <v/>
      </c>
      <c r="L10" s="13" t="str">
        <f t="shared" si="4"/>
        <v/>
      </c>
      <c r="M10" s="23"/>
      <c r="N10" s="23"/>
      <c r="O10" s="23"/>
      <c r="P10" s="23"/>
      <c r="Q10" s="30"/>
      <c r="R10" s="13"/>
    </row>
    <row r="11" spans="1:18" x14ac:dyDescent="0.2">
      <c r="A11" s="32"/>
      <c r="B11" s="14" t="s">
        <v>37</v>
      </c>
      <c r="C11" s="23"/>
      <c r="D11" s="23"/>
      <c r="E11" s="23"/>
      <c r="F11" s="23"/>
      <c r="G11" s="24"/>
      <c r="H11" s="25" t="str">
        <f t="shared" si="0"/>
        <v/>
      </c>
      <c r="I11" s="25" t="str">
        <f t="shared" si="1"/>
        <v/>
      </c>
      <c r="J11" s="25" t="str">
        <f t="shared" si="2"/>
        <v/>
      </c>
      <c r="K11" s="25" t="str">
        <f t="shared" si="3"/>
        <v/>
      </c>
      <c r="L11" s="13" t="str">
        <f t="shared" si="4"/>
        <v/>
      </c>
      <c r="M11" s="23"/>
      <c r="N11" s="23"/>
      <c r="O11" s="23"/>
      <c r="P11" s="23"/>
      <c r="Q11" s="30"/>
      <c r="R11" s="13"/>
    </row>
    <row r="12" spans="1:18" x14ac:dyDescent="0.2">
      <c r="A12" s="32"/>
      <c r="B12" s="14" t="s">
        <v>38</v>
      </c>
      <c r="C12" s="23"/>
      <c r="D12" s="23"/>
      <c r="E12" s="23"/>
      <c r="F12" s="23"/>
      <c r="G12" s="24"/>
      <c r="H12" s="25" t="str">
        <f t="shared" si="0"/>
        <v/>
      </c>
      <c r="I12" s="25" t="str">
        <f t="shared" si="1"/>
        <v/>
      </c>
      <c r="J12" s="25" t="str">
        <f t="shared" si="2"/>
        <v/>
      </c>
      <c r="K12" s="25" t="str">
        <f t="shared" si="3"/>
        <v/>
      </c>
      <c r="L12" s="13" t="str">
        <f t="shared" si="4"/>
        <v/>
      </c>
      <c r="M12" s="23"/>
      <c r="N12" s="23"/>
      <c r="O12" s="23"/>
      <c r="P12" s="23"/>
      <c r="Q12" s="30"/>
      <c r="R12" s="74"/>
    </row>
    <row r="13" spans="1:18" x14ac:dyDescent="0.2">
      <c r="A13" s="32"/>
      <c r="B13" s="14" t="s">
        <v>39</v>
      </c>
      <c r="C13" s="23"/>
      <c r="D13" s="23"/>
      <c r="E13" s="23"/>
      <c r="F13" s="23"/>
      <c r="G13" s="24"/>
      <c r="H13" s="25" t="str">
        <f t="shared" si="0"/>
        <v/>
      </c>
      <c r="I13" s="25" t="str">
        <f t="shared" si="1"/>
        <v/>
      </c>
      <c r="J13" s="25" t="str">
        <f t="shared" si="2"/>
        <v/>
      </c>
      <c r="K13" s="25" t="str">
        <f t="shared" si="3"/>
        <v/>
      </c>
      <c r="L13" s="13" t="str">
        <f t="shared" si="4"/>
        <v/>
      </c>
      <c r="M13" s="23"/>
      <c r="N13" s="23"/>
      <c r="O13" s="23"/>
      <c r="P13" s="23"/>
      <c r="Q13" s="30"/>
      <c r="R13" s="74"/>
    </row>
    <row r="14" spans="1:18" x14ac:dyDescent="0.2">
      <c r="A14" s="32"/>
      <c r="B14" s="14" t="s">
        <v>29</v>
      </c>
      <c r="C14" s="23"/>
      <c r="D14" s="23"/>
      <c r="E14" s="23"/>
      <c r="F14" s="23"/>
      <c r="G14" s="24"/>
      <c r="H14" s="25" t="str">
        <f t="shared" si="0"/>
        <v/>
      </c>
      <c r="I14" s="25" t="str">
        <f t="shared" si="1"/>
        <v/>
      </c>
      <c r="J14" s="25" t="str">
        <f t="shared" si="2"/>
        <v/>
      </c>
      <c r="K14" s="25" t="str">
        <f t="shared" si="3"/>
        <v/>
      </c>
      <c r="L14" s="13" t="str">
        <f t="shared" si="4"/>
        <v/>
      </c>
      <c r="M14" s="23"/>
      <c r="N14" s="23"/>
      <c r="O14" s="23"/>
      <c r="P14" s="23"/>
      <c r="Q14" s="30"/>
      <c r="R14" s="74"/>
    </row>
    <row r="15" spans="1:18" s="33" customFormat="1" x14ac:dyDescent="0.2">
      <c r="B15" s="33" t="s">
        <v>30</v>
      </c>
      <c r="C15" s="34">
        <f>SUM(C7:C14)</f>
        <v>0</v>
      </c>
      <c r="D15" s="34">
        <f t="shared" ref="D15:K15" si="5">SUM(D7:D14)</f>
        <v>0</v>
      </c>
      <c r="E15" s="34">
        <f t="shared" si="5"/>
        <v>0</v>
      </c>
      <c r="F15" s="34">
        <f t="shared" si="5"/>
        <v>0</v>
      </c>
      <c r="G15" s="35">
        <f t="shared" si="5"/>
        <v>0</v>
      </c>
      <c r="H15" s="34">
        <f t="shared" si="5"/>
        <v>0</v>
      </c>
      <c r="I15" s="34">
        <f t="shared" si="5"/>
        <v>0</v>
      </c>
      <c r="J15" s="34">
        <f t="shared" si="5"/>
        <v>0</v>
      </c>
      <c r="K15" s="34">
        <f t="shared" si="5"/>
        <v>0</v>
      </c>
      <c r="L15" s="75" t="str">
        <f t="shared" si="4"/>
        <v>N/A</v>
      </c>
      <c r="M15" s="36" t="str">
        <f>IF(G15&lt;=0,"",(H15-G15)/G15)</f>
        <v/>
      </c>
      <c r="N15" s="36" t="str">
        <f>IF(H15&lt;=0,"",(I15-H15)/H15)</f>
        <v/>
      </c>
      <c r="O15" s="36" t="str">
        <f>IF(I15&lt;=0,"",(J15-I15)/I15)</f>
        <v/>
      </c>
      <c r="P15" s="36" t="str">
        <f>IF(J15&lt;=0,"",(K15-J15)/J15)</f>
        <v/>
      </c>
    </row>
    <row r="16" spans="1:18" ht="9" customHeight="1" x14ac:dyDescent="0.2">
      <c r="C16" s="37"/>
      <c r="D16" s="37"/>
      <c r="E16" s="37"/>
      <c r="F16" s="37"/>
      <c r="G16" s="38"/>
      <c r="L16" s="13"/>
      <c r="M16" s="37"/>
      <c r="N16" s="37"/>
      <c r="O16" s="37"/>
      <c r="P16" s="37"/>
    </row>
    <row r="17" spans="1:18" x14ac:dyDescent="0.2">
      <c r="A17" s="15" t="s">
        <v>53</v>
      </c>
      <c r="C17" s="25"/>
      <c r="D17" s="25"/>
      <c r="E17" s="25"/>
      <c r="F17" s="25"/>
      <c r="G17" s="39"/>
      <c r="H17" s="40"/>
      <c r="I17" s="40"/>
      <c r="J17" s="40"/>
      <c r="K17" s="40"/>
      <c r="L17" s="13"/>
      <c r="M17" s="36"/>
      <c r="N17" s="37"/>
      <c r="O17" s="37"/>
      <c r="P17" s="37"/>
      <c r="Q17" s="40"/>
      <c r="R17" s="40"/>
    </row>
    <row r="18" spans="1:18" x14ac:dyDescent="0.2">
      <c r="B18" s="14" t="s">
        <v>25</v>
      </c>
      <c r="C18" s="23"/>
      <c r="D18" s="23"/>
      <c r="E18" s="23"/>
      <c r="F18" s="23"/>
      <c r="G18" s="24"/>
      <c r="H18" s="25" t="str">
        <f t="shared" ref="H18:K21" si="6">IF(M18="","",G18*(1+M18))</f>
        <v/>
      </c>
      <c r="I18" s="25" t="str">
        <f t="shared" si="6"/>
        <v/>
      </c>
      <c r="J18" s="25" t="str">
        <f t="shared" si="6"/>
        <v/>
      </c>
      <c r="K18" s="25" t="str">
        <f t="shared" si="6"/>
        <v/>
      </c>
      <c r="L18" s="13" t="str">
        <f>IF(C18="","",IF(AND(G18&gt;=0,G18&lt;&gt;"",C18&gt;0),(G18/C18)^(1/4)-1,IF(AND(F18&gt;=0,C18&gt;0),(F18/C18)^(1/3)-1,"N/A")))</f>
        <v/>
      </c>
      <c r="M18" s="23"/>
      <c r="N18" s="23"/>
      <c r="O18" s="23"/>
      <c r="P18" s="23"/>
      <c r="Q18" s="30"/>
      <c r="R18" s="40"/>
    </row>
    <row r="19" spans="1:18" x14ac:dyDescent="0.2">
      <c r="B19" s="14" t="s">
        <v>26</v>
      </c>
      <c r="C19" s="23"/>
      <c r="D19" s="23"/>
      <c r="E19" s="23"/>
      <c r="F19" s="23"/>
      <c r="G19" s="24"/>
      <c r="H19" s="25" t="str">
        <f t="shared" si="6"/>
        <v/>
      </c>
      <c r="I19" s="25" t="str">
        <f t="shared" si="6"/>
        <v/>
      </c>
      <c r="J19" s="25" t="str">
        <f t="shared" si="6"/>
        <v/>
      </c>
      <c r="K19" s="25" t="str">
        <f t="shared" si="6"/>
        <v/>
      </c>
      <c r="L19" s="13" t="str">
        <f t="shared" ref="L19:L24" si="7">IF(C19="","",IF(AND(G19&gt;=0,G19&lt;&gt;"",C19&gt;0),(G19/C19)^(1/4)-1,IF(AND(F19&gt;=0,C19&gt;0),(F19/C19)^(1/3)-1,"N/A")))</f>
        <v/>
      </c>
      <c r="M19" s="23"/>
      <c r="N19" s="23"/>
      <c r="O19" s="23"/>
      <c r="P19" s="23"/>
      <c r="Q19" s="30"/>
      <c r="R19" s="40"/>
    </row>
    <row r="20" spans="1:18" x14ac:dyDescent="0.2">
      <c r="B20" s="14" t="s">
        <v>11</v>
      </c>
      <c r="C20" s="23"/>
      <c r="D20" s="23"/>
      <c r="E20" s="23"/>
      <c r="F20" s="23"/>
      <c r="G20" s="24"/>
      <c r="H20" s="25" t="str">
        <f t="shared" si="6"/>
        <v/>
      </c>
      <c r="I20" s="25" t="str">
        <f t="shared" si="6"/>
        <v/>
      </c>
      <c r="J20" s="25" t="str">
        <f t="shared" si="6"/>
        <v/>
      </c>
      <c r="K20" s="25" t="str">
        <f t="shared" si="6"/>
        <v/>
      </c>
      <c r="L20" s="13" t="str">
        <f t="shared" si="7"/>
        <v/>
      </c>
      <c r="M20" s="23"/>
      <c r="N20" s="23"/>
      <c r="O20" s="23"/>
      <c r="P20" s="23"/>
      <c r="Q20" s="30"/>
      <c r="R20" s="40"/>
    </row>
    <row r="21" spans="1:18" x14ac:dyDescent="0.2">
      <c r="B21" s="29" t="s">
        <v>27</v>
      </c>
      <c r="C21" s="23"/>
      <c r="D21" s="23"/>
      <c r="E21" s="23"/>
      <c r="F21" s="23"/>
      <c r="G21" s="24"/>
      <c r="H21" s="25" t="str">
        <f t="shared" si="6"/>
        <v/>
      </c>
      <c r="I21" s="25" t="str">
        <f t="shared" si="6"/>
        <v/>
      </c>
      <c r="J21" s="25" t="str">
        <f t="shared" si="6"/>
        <v/>
      </c>
      <c r="K21" s="25" t="str">
        <f t="shared" si="6"/>
        <v/>
      </c>
      <c r="L21" s="13" t="str">
        <f t="shared" si="7"/>
        <v/>
      </c>
      <c r="M21" s="23"/>
      <c r="N21" s="23"/>
      <c r="O21" s="23"/>
      <c r="P21" s="23"/>
      <c r="Q21" s="30"/>
      <c r="R21" s="40"/>
    </row>
    <row r="22" spans="1:18" x14ac:dyDescent="0.2">
      <c r="B22" s="14" t="s">
        <v>13</v>
      </c>
      <c r="C22" s="23"/>
      <c r="D22" s="23"/>
      <c r="E22" s="23"/>
      <c r="F22" s="23"/>
      <c r="G22" s="24"/>
      <c r="H22" s="25" t="str">
        <f>IF(M22="","",G22*(1+M22))</f>
        <v/>
      </c>
      <c r="I22" s="25" t="str">
        <f>IF(N22="","",H22*(1+N22))</f>
        <v/>
      </c>
      <c r="J22" s="25" t="str">
        <f>IF(O22="","",I22*(1+O22))</f>
        <v/>
      </c>
      <c r="K22" s="25" t="str">
        <f>IF(P22="","",J22*(1+P22))</f>
        <v/>
      </c>
      <c r="L22" s="13" t="str">
        <f t="shared" si="7"/>
        <v/>
      </c>
      <c r="M22" s="23"/>
      <c r="N22" s="23"/>
      <c r="O22" s="23"/>
      <c r="P22" s="23"/>
      <c r="Q22" s="30"/>
      <c r="R22" s="40"/>
    </row>
    <row r="23" spans="1:18" x14ac:dyDescent="0.2">
      <c r="B23" s="14" t="s">
        <v>12</v>
      </c>
      <c r="C23" s="23"/>
      <c r="D23" s="23"/>
      <c r="E23" s="23"/>
      <c r="F23" s="23"/>
      <c r="G23" s="24"/>
      <c r="H23" s="23"/>
      <c r="I23" s="23"/>
      <c r="J23" s="23"/>
      <c r="K23" s="23"/>
      <c r="L23" s="13" t="str">
        <f t="shared" si="7"/>
        <v/>
      </c>
      <c r="M23" s="43" t="s">
        <v>8</v>
      </c>
      <c r="N23" s="43" t="s">
        <v>8</v>
      </c>
      <c r="O23" s="43" t="s">
        <v>8</v>
      </c>
      <c r="P23" s="43" t="s">
        <v>8</v>
      </c>
      <c r="Q23" s="44" t="s">
        <v>10</v>
      </c>
      <c r="R23" s="40"/>
    </row>
    <row r="24" spans="1:18" x14ac:dyDescent="0.2">
      <c r="B24" s="14" t="s">
        <v>29</v>
      </c>
      <c r="C24" s="23"/>
      <c r="D24" s="23"/>
      <c r="E24" s="23"/>
      <c r="F24" s="23"/>
      <c r="G24" s="24"/>
      <c r="H24" s="25" t="str">
        <f>IF(M24="","",G24*(1+M24))</f>
        <v/>
      </c>
      <c r="I24" s="25" t="str">
        <f>IF(N24="","",H24*(1+N24))</f>
        <v/>
      </c>
      <c r="J24" s="25" t="str">
        <f>IF(O24="","",I24*(1+O24))</f>
        <v/>
      </c>
      <c r="K24" s="25" t="str">
        <f>IF(P24="","",J24*(1+P24))</f>
        <v/>
      </c>
      <c r="L24" s="13" t="str">
        <f t="shared" si="7"/>
        <v/>
      </c>
      <c r="M24" s="23"/>
      <c r="N24" s="23"/>
      <c r="O24" s="23"/>
      <c r="P24" s="23"/>
      <c r="Q24" s="30"/>
      <c r="R24" s="40"/>
    </row>
    <row r="25" spans="1:18" s="15" customFormat="1" x14ac:dyDescent="0.2">
      <c r="B25" s="15" t="s">
        <v>31</v>
      </c>
      <c r="C25" s="34">
        <f>SUM(C18:C24)</f>
        <v>0</v>
      </c>
      <c r="D25" s="34">
        <f t="shared" ref="D25:K25" si="8">SUM(D18:D24)</f>
        <v>0</v>
      </c>
      <c r="E25" s="34">
        <f t="shared" si="8"/>
        <v>0</v>
      </c>
      <c r="F25" s="34">
        <f t="shared" si="8"/>
        <v>0</v>
      </c>
      <c r="G25" s="35">
        <f t="shared" si="8"/>
        <v>0</v>
      </c>
      <c r="H25" s="34">
        <f>SUM(H18:H24)</f>
        <v>0</v>
      </c>
      <c r="I25" s="34">
        <f t="shared" si="8"/>
        <v>0</v>
      </c>
      <c r="J25" s="34">
        <f t="shared" si="8"/>
        <v>0</v>
      </c>
      <c r="K25" s="34">
        <f t="shared" si="8"/>
        <v>0</v>
      </c>
      <c r="L25" s="13" t="str">
        <f>IF(AND(G25&gt;0,C25&gt;0),(G25/C25)^(1/4)-1,IF(AND(G25&lt;=0,C25&gt;0),(F25/C25)^(1/3)-1,""))</f>
        <v/>
      </c>
      <c r="M25" s="36" t="str">
        <f>IF(G25&lt;=0,"",(H25-G25)/G25)</f>
        <v/>
      </c>
      <c r="N25" s="36" t="str">
        <f>IF(H25&lt;=0,"",(I25-H25)/H25)</f>
        <v/>
      </c>
      <c r="O25" s="36" t="str">
        <f>IF(I25&lt;=0,"",(J25-I25)/I25)</f>
        <v/>
      </c>
      <c r="P25" s="36" t="str">
        <f>IF(J25&lt;=0,"",(K25-J25)/J25)</f>
        <v/>
      </c>
      <c r="Q25" s="45"/>
      <c r="R25" s="45"/>
    </row>
    <row r="26" spans="1:18" s="46" customFormat="1" x14ac:dyDescent="0.2">
      <c r="C26" s="47"/>
      <c r="D26" s="47"/>
      <c r="E26" s="47"/>
      <c r="F26" s="47"/>
      <c r="G26" s="48"/>
      <c r="H26" s="47"/>
      <c r="I26" s="47"/>
      <c r="J26" s="47"/>
      <c r="K26" s="47"/>
    </row>
    <row r="27" spans="1:18" s="34" customFormat="1" x14ac:dyDescent="0.2">
      <c r="A27" s="101" t="s">
        <v>5</v>
      </c>
      <c r="B27" s="101"/>
      <c r="C27" s="34">
        <f>C15-C25</f>
        <v>0</v>
      </c>
      <c r="D27" s="34">
        <f t="shared" ref="D27:K27" si="9">D15-D25</f>
        <v>0</v>
      </c>
      <c r="E27" s="34">
        <f t="shared" si="9"/>
        <v>0</v>
      </c>
      <c r="F27" s="34">
        <f t="shared" si="9"/>
        <v>0</v>
      </c>
      <c r="G27" s="35">
        <f t="shared" si="9"/>
        <v>0</v>
      </c>
      <c r="H27" s="34">
        <f t="shared" si="9"/>
        <v>0</v>
      </c>
      <c r="I27" s="34">
        <f t="shared" si="9"/>
        <v>0</v>
      </c>
      <c r="J27" s="34">
        <f t="shared" si="9"/>
        <v>0</v>
      </c>
      <c r="K27" s="34">
        <f t="shared" si="9"/>
        <v>0</v>
      </c>
    </row>
    <row r="28" spans="1:18" x14ac:dyDescent="0.2">
      <c r="A28" s="49"/>
      <c r="B28" s="49"/>
      <c r="C28" s="49"/>
      <c r="D28" s="49"/>
      <c r="E28" s="49"/>
      <c r="F28" s="49"/>
      <c r="G28" s="50"/>
      <c r="H28" s="49"/>
      <c r="I28" s="49"/>
      <c r="J28" s="49"/>
      <c r="K28" s="49"/>
      <c r="L28" s="40"/>
    </row>
    <row r="29" spans="1:18" x14ac:dyDescent="0.2">
      <c r="A29" s="51" t="s">
        <v>9</v>
      </c>
      <c r="B29" s="49"/>
      <c r="C29" s="49"/>
      <c r="D29" s="49"/>
      <c r="E29" s="49"/>
      <c r="F29" s="49"/>
      <c r="G29" s="50"/>
      <c r="H29" s="49"/>
      <c r="I29" s="49"/>
      <c r="J29" s="49"/>
      <c r="K29" s="49"/>
      <c r="L29" s="40"/>
    </row>
    <row r="30" spans="1:18" s="52" customFormat="1" x14ac:dyDescent="0.2">
      <c r="B30" s="53" t="s">
        <v>56</v>
      </c>
      <c r="C30" s="23"/>
      <c r="D30" s="23"/>
      <c r="E30" s="23"/>
      <c r="F30" s="23"/>
      <c r="G30" s="24"/>
      <c r="H30" s="52" t="str">
        <f>IF(G31="","",G31)</f>
        <v/>
      </c>
      <c r="I30" s="52" t="str">
        <f>IF(H31="","",H31)</f>
        <v/>
      </c>
      <c r="J30" s="52" t="str">
        <f>IF(I31="","",I31)</f>
        <v/>
      </c>
      <c r="K30" s="52" t="str">
        <f>IF(J31="","",J31)</f>
        <v/>
      </c>
    </row>
    <row r="31" spans="1:18" x14ac:dyDescent="0.2">
      <c r="A31" s="49"/>
      <c r="B31" s="56" t="s">
        <v>57</v>
      </c>
      <c r="C31" s="23"/>
      <c r="D31" s="23"/>
      <c r="E31" s="23"/>
      <c r="F31" s="23"/>
      <c r="G31" s="24"/>
      <c r="H31" s="49" t="str">
        <f>IF(H30="","",H27+H30)</f>
        <v/>
      </c>
      <c r="I31" s="49" t="str">
        <f>IF(I30="","",I27+I30)</f>
        <v/>
      </c>
      <c r="J31" s="49" t="str">
        <f>IF(J30="","",J27+J30)</f>
        <v/>
      </c>
      <c r="K31" s="49" t="str">
        <f>IF(K30="","",K27+K30)</f>
        <v/>
      </c>
      <c r="L31" s="49"/>
    </row>
    <row r="32" spans="1:18" s="31" customFormat="1" x14ac:dyDescent="0.2">
      <c r="A32" s="59"/>
      <c r="B32" s="49" t="s">
        <v>59</v>
      </c>
      <c r="C32" s="23"/>
      <c r="D32" s="23"/>
      <c r="E32" s="23"/>
      <c r="F32" s="23"/>
      <c r="G32" s="24"/>
      <c r="H32" s="23"/>
      <c r="I32" s="23"/>
      <c r="J32" s="23"/>
      <c r="K32" s="23"/>
      <c r="L32" s="62"/>
    </row>
    <row r="33" spans="1:13" s="88" customFormat="1" x14ac:dyDescent="0.2">
      <c r="A33" s="84"/>
      <c r="B33" s="63" t="s">
        <v>32</v>
      </c>
      <c r="C33" s="51" t="str">
        <f t="shared" ref="C33:K33" si="10">IF(C30="","",C31-C32)</f>
        <v/>
      </c>
      <c r="D33" s="51" t="str">
        <f t="shared" si="10"/>
        <v/>
      </c>
      <c r="E33" s="51" t="str">
        <f t="shared" si="10"/>
        <v/>
      </c>
      <c r="F33" s="51" t="str">
        <f t="shared" si="10"/>
        <v/>
      </c>
      <c r="G33" s="85" t="str">
        <f t="shared" si="10"/>
        <v/>
      </c>
      <c r="H33" s="86" t="str">
        <f t="shared" si="10"/>
        <v/>
      </c>
      <c r="I33" s="86" t="str">
        <f t="shared" si="10"/>
        <v/>
      </c>
      <c r="J33" s="86" t="str">
        <f t="shared" si="10"/>
        <v/>
      </c>
      <c r="K33" s="86" t="str">
        <f t="shared" si="10"/>
        <v/>
      </c>
      <c r="L33" s="87"/>
    </row>
    <row r="34" spans="1:13" ht="13.5" thickBot="1" x14ac:dyDescent="0.25">
      <c r="B34" s="14" t="s">
        <v>58</v>
      </c>
      <c r="C34" s="68" t="str">
        <f>IF(C25&gt;0,C33/C25,"")</f>
        <v/>
      </c>
      <c r="D34" s="68" t="str">
        <f t="shared" ref="D34:K34" si="11">IF(D25&gt;0,D33/D25,"")</f>
        <v/>
      </c>
      <c r="E34" s="68" t="str">
        <f t="shared" si="11"/>
        <v/>
      </c>
      <c r="F34" s="68" t="str">
        <f t="shared" si="11"/>
        <v/>
      </c>
      <c r="G34" s="69" t="str">
        <f t="shared" si="11"/>
        <v/>
      </c>
      <c r="H34" s="68" t="str">
        <f t="shared" si="11"/>
        <v/>
      </c>
      <c r="I34" s="68" t="str">
        <f t="shared" si="11"/>
        <v/>
      </c>
      <c r="J34" s="68" t="str">
        <f t="shared" si="11"/>
        <v/>
      </c>
      <c r="K34" s="73" t="str">
        <f t="shared" si="11"/>
        <v/>
      </c>
    </row>
    <row r="35" spans="1:13" s="34" customFormat="1" ht="13.5" thickTop="1" x14ac:dyDescent="0.2">
      <c r="A35" s="77" t="s">
        <v>45</v>
      </c>
      <c r="B35" s="63"/>
      <c r="G35" s="66"/>
      <c r="H35" s="66"/>
      <c r="I35" s="82" t="s">
        <v>46</v>
      </c>
      <c r="J35" s="66"/>
      <c r="K35" s="66"/>
      <c r="M35" s="67"/>
    </row>
    <row r="37" spans="1:13" x14ac:dyDescent="0.2">
      <c r="A37" s="15" t="s">
        <v>14</v>
      </c>
      <c r="C37" s="70"/>
      <c r="D37" s="70"/>
      <c r="E37" s="70"/>
      <c r="F37" s="70"/>
      <c r="G37" s="70"/>
      <c r="H37" s="70"/>
      <c r="I37" s="70"/>
      <c r="J37" s="70"/>
      <c r="K37" s="70"/>
    </row>
    <row r="38" spans="1:13" x14ac:dyDescent="0.2">
      <c r="A38" s="15"/>
    </row>
    <row r="39" spans="1:13" s="15" customFormat="1" x14ac:dyDescent="0.2">
      <c r="A39" s="31"/>
      <c r="L39" s="71"/>
    </row>
    <row r="40" spans="1:13" x14ac:dyDescent="0.2">
      <c r="B40" s="15"/>
      <c r="L40" s="72"/>
    </row>
    <row r="41" spans="1:13" x14ac:dyDescent="0.2">
      <c r="L41" s="72"/>
    </row>
    <row r="42" spans="1:13" x14ac:dyDescent="0.2">
      <c r="L42" s="72"/>
    </row>
    <row r="43" spans="1:13" x14ac:dyDescent="0.2">
      <c r="L43" s="72"/>
    </row>
    <row r="44" spans="1:13" x14ac:dyDescent="0.2">
      <c r="L44" s="72"/>
    </row>
    <row r="45" spans="1:13" x14ac:dyDescent="0.2">
      <c r="L45" s="72"/>
    </row>
    <row r="46" spans="1:13" x14ac:dyDescent="0.2">
      <c r="L46" s="72"/>
    </row>
    <row r="47" spans="1:13" x14ac:dyDescent="0.2">
      <c r="L47" s="72"/>
    </row>
    <row r="48" spans="1:13" x14ac:dyDescent="0.2">
      <c r="L48" s="72"/>
    </row>
    <row r="49" spans="1:13" s="15" customFormat="1" x14ac:dyDescent="0.2">
      <c r="L49" s="71"/>
    </row>
    <row r="50" spans="1:13" x14ac:dyDescent="0.2">
      <c r="L50" s="72"/>
    </row>
    <row r="51" spans="1:13" x14ac:dyDescent="0.2">
      <c r="L51" s="72"/>
    </row>
    <row r="52" spans="1:13" x14ac:dyDescent="0.2">
      <c r="L52" s="72"/>
    </row>
    <row r="53" spans="1:13" x14ac:dyDescent="0.2">
      <c r="L53" s="72"/>
    </row>
    <row r="54" spans="1:13" x14ac:dyDescent="0.2">
      <c r="L54" s="72"/>
    </row>
    <row r="55" spans="1:13" x14ac:dyDescent="0.2">
      <c r="L55" s="72"/>
    </row>
    <row r="56" spans="1:13" x14ac:dyDescent="0.2">
      <c r="L56" s="72"/>
    </row>
    <row r="60" spans="1:13" ht="13.5" thickBot="1" x14ac:dyDescent="0.25"/>
    <row r="61" spans="1:13" ht="13.5" thickTop="1" x14ac:dyDescent="0.2">
      <c r="A61" s="15" t="s">
        <v>47</v>
      </c>
      <c r="G61" s="80"/>
    </row>
    <row r="62" spans="1:13" s="31" customFormat="1" x14ac:dyDescent="0.2">
      <c r="A62" s="59"/>
      <c r="B62" s="53" t="s">
        <v>32</v>
      </c>
      <c r="C62" s="57" t="str">
        <f>C33</f>
        <v/>
      </c>
      <c r="D62" s="57" t="str">
        <f t="shared" ref="D62:K62" si="12">D33</f>
        <v/>
      </c>
      <c r="E62" s="57" t="str">
        <f t="shared" si="12"/>
        <v/>
      </c>
      <c r="F62" s="57" t="str">
        <f t="shared" si="12"/>
        <v/>
      </c>
      <c r="G62" s="60" t="str">
        <f t="shared" si="12"/>
        <v/>
      </c>
      <c r="H62" s="79" t="str">
        <f t="shared" si="12"/>
        <v/>
      </c>
      <c r="I62" s="79" t="str">
        <f t="shared" si="12"/>
        <v/>
      </c>
      <c r="J62" s="79" t="str">
        <f t="shared" si="12"/>
        <v/>
      </c>
      <c r="K62" s="79" t="str">
        <f t="shared" si="12"/>
        <v/>
      </c>
      <c r="L62" s="62"/>
    </row>
    <row r="63" spans="1:13" s="34" customFormat="1" x14ac:dyDescent="0.2">
      <c r="B63" s="52" t="s">
        <v>44</v>
      </c>
      <c r="C63" s="64"/>
      <c r="D63" s="64"/>
      <c r="E63" s="64"/>
      <c r="F63" s="64"/>
      <c r="G63" s="65"/>
      <c r="H63" s="66"/>
      <c r="I63" s="66"/>
      <c r="J63" s="66"/>
      <c r="K63" s="66"/>
      <c r="M63" s="67"/>
    </row>
    <row r="64" spans="1:13" s="34" customFormat="1" x14ac:dyDescent="0.2">
      <c r="B64" s="52" t="s">
        <v>50</v>
      </c>
      <c r="C64" s="64"/>
      <c r="D64" s="64"/>
      <c r="E64" s="64"/>
      <c r="F64" s="64"/>
      <c r="G64" s="65"/>
      <c r="H64" s="66"/>
      <c r="I64" s="66"/>
      <c r="J64" s="66"/>
      <c r="K64" s="66"/>
      <c r="M64" s="67"/>
    </row>
    <row r="65" spans="1:13" s="34" customFormat="1" ht="27" customHeight="1" x14ac:dyDescent="0.2">
      <c r="B65" s="53" t="s">
        <v>48</v>
      </c>
      <c r="C65" s="34" t="str">
        <f>IF(C62="","",C62-C63-C64)</f>
        <v/>
      </c>
      <c r="D65" s="34" t="str">
        <f t="shared" ref="D65:K65" si="13">IF(D62="","",D62-D63-D64)</f>
        <v/>
      </c>
      <c r="E65" s="34" t="str">
        <f t="shared" si="13"/>
        <v/>
      </c>
      <c r="F65" s="34" t="str">
        <f t="shared" si="13"/>
        <v/>
      </c>
      <c r="G65" s="81" t="str">
        <f t="shared" si="13"/>
        <v/>
      </c>
      <c r="H65" s="66" t="str">
        <f t="shared" si="13"/>
        <v/>
      </c>
      <c r="I65" s="66" t="str">
        <f>IF(I62="","",I62-I63-I64)</f>
        <v/>
      </c>
      <c r="J65" s="66" t="str">
        <f t="shared" si="13"/>
        <v/>
      </c>
      <c r="K65" s="66" t="str">
        <f t="shared" si="13"/>
        <v/>
      </c>
      <c r="M65" s="67"/>
    </row>
    <row r="66" spans="1:13" ht="26.25" thickBot="1" x14ac:dyDescent="0.25">
      <c r="B66" s="53" t="s">
        <v>49</v>
      </c>
      <c r="C66" s="68" t="str">
        <f t="shared" ref="C66:J66" si="14">IF(D25&gt;0,C65/D25,"")</f>
        <v/>
      </c>
      <c r="D66" s="68" t="str">
        <f t="shared" si="14"/>
        <v/>
      </c>
      <c r="E66" s="68" t="str">
        <f t="shared" si="14"/>
        <v/>
      </c>
      <c r="F66" s="68" t="str">
        <f t="shared" si="14"/>
        <v/>
      </c>
      <c r="G66" s="69" t="str">
        <f t="shared" si="14"/>
        <v/>
      </c>
      <c r="H66" s="68" t="str">
        <f t="shared" si="14"/>
        <v/>
      </c>
      <c r="I66" s="68" t="str">
        <f t="shared" si="14"/>
        <v/>
      </c>
      <c r="J66" s="68" t="str">
        <f t="shared" si="14"/>
        <v/>
      </c>
      <c r="K66" s="73" t="str">
        <f>IF(K65="","","N/A")</f>
        <v/>
      </c>
    </row>
    <row r="67" spans="1:13" ht="13.5" thickTop="1" x14ac:dyDescent="0.2">
      <c r="A67" s="83" t="s">
        <v>51</v>
      </c>
    </row>
  </sheetData>
  <mergeCells count="4">
    <mergeCell ref="A27:B27"/>
    <mergeCell ref="C4:F4"/>
    <mergeCell ref="M4:Q4"/>
    <mergeCell ref="H4:K4"/>
  </mergeCells>
  <phoneticPr fontId="0" type="noConversion"/>
  <conditionalFormatting sqref="A1">
    <cfRule type="cellIs" dxfId="3" priority="2" stopIfTrue="1" operator="equal">
      <formula>"{ENTER NAME OF CITY HERE}"</formula>
    </cfRule>
  </conditionalFormatting>
  <conditionalFormatting sqref="C66:K66">
    <cfRule type="cellIs" dxfId="2" priority="1" stopIfTrue="1" operator="greaterThan">
      <formula>0.04</formula>
    </cfRule>
  </conditionalFormatting>
  <hyperlinks>
    <hyperlink ref="I35" location="'Plan by Object of Expense'!C66" display="To calculate that, please click here." xr:uid="{C63DC76F-0DEC-4DE9-A1B9-C238737D8214}"/>
  </hyperlinks>
  <pageMargins left="0.25" right="0.16" top="0.24" bottom="0.23" header="0.5" footer="0.23"/>
  <pageSetup paperSize="5" scale="81"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9E40-55BA-44B9-9075-2FAC9CE9AE6A}">
  <sheetPr codeName="Sheet3">
    <tabColor theme="5" tint="0.39997558519241921"/>
  </sheetPr>
  <dimension ref="A1:R67"/>
  <sheetViews>
    <sheetView tabSelected="1" zoomScaleNormal="100" workbookViewId="0">
      <pane xSplit="2" ySplit="5" topLeftCell="C39" activePane="bottomRight" state="frozen"/>
      <selection sqref="A1:B1"/>
      <selection pane="topRight" sqref="A1:B1"/>
      <selection pane="bottomLeft" sqref="A1:B1"/>
      <selection pane="bottomRight" activeCell="L4" sqref="L4:L5"/>
    </sheetView>
  </sheetViews>
  <sheetFormatPr defaultColWidth="9.7109375" defaultRowHeight="12.75" x14ac:dyDescent="0.2"/>
  <cols>
    <col min="1" max="1" width="1.5703125" style="14" customWidth="1"/>
    <col min="2" max="2" width="40.42578125" style="14" customWidth="1"/>
    <col min="3" max="4" width="12.42578125" style="14" customWidth="1"/>
    <col min="5" max="5" width="12.42578125" style="14" bestFit="1" customWidth="1"/>
    <col min="6" max="11" width="12.42578125" style="14" customWidth="1"/>
    <col min="12" max="12" width="10.140625" style="14" bestFit="1" customWidth="1"/>
    <col min="13" max="13" width="6" style="14" customWidth="1"/>
    <col min="14" max="14" width="5" style="14" bestFit="1" customWidth="1"/>
    <col min="15" max="16" width="5.140625" style="14" customWidth="1"/>
    <col min="17" max="17" width="26.28515625" style="14" customWidth="1"/>
    <col min="18" max="16384" width="9.7109375" style="14"/>
  </cols>
  <sheetData>
    <row r="1" spans="1:18" s="11" customFormat="1" ht="15.75" x14ac:dyDescent="0.25">
      <c r="A1" s="9" t="s">
        <v>24</v>
      </c>
      <c r="B1" s="10"/>
      <c r="C1" s="10"/>
    </row>
    <row r="2" spans="1:18" s="11" customFormat="1" ht="15.75" x14ac:dyDescent="0.25">
      <c r="A2" s="12" t="s">
        <v>6</v>
      </c>
      <c r="C2" s="12" t="str">
        <f>H5&amp;"-"&amp;K5</f>
        <v>2023-2026</v>
      </c>
    </row>
    <row r="3" spans="1:18" s="11" customFormat="1" ht="16.5" thickBot="1" x14ac:dyDescent="0.3">
      <c r="A3" s="12" t="s">
        <v>23</v>
      </c>
      <c r="L3" s="13"/>
    </row>
    <row r="4" spans="1:18" ht="38.25" customHeight="1" thickTop="1" x14ac:dyDescent="0.2">
      <c r="B4" s="15"/>
      <c r="C4" s="102" t="s">
        <v>2</v>
      </c>
      <c r="D4" s="102"/>
      <c r="E4" s="102"/>
      <c r="F4" s="102"/>
      <c r="G4" s="16" t="s">
        <v>4</v>
      </c>
      <c r="H4" s="102" t="s">
        <v>3</v>
      </c>
      <c r="I4" s="102"/>
      <c r="J4" s="102"/>
      <c r="K4" s="102"/>
      <c r="L4" s="98" t="str">
        <f>"Avg Ann Increase"&amp;" "&amp;C5&amp;"- present"</f>
        <v>Avg Ann Increase 2018- present</v>
      </c>
      <c r="M4" s="103" t="s">
        <v>7</v>
      </c>
      <c r="N4" s="103"/>
      <c r="O4" s="103"/>
      <c r="P4" s="103"/>
      <c r="Q4" s="103"/>
    </row>
    <row r="5" spans="1:18" x14ac:dyDescent="0.2">
      <c r="B5" s="15"/>
      <c r="C5" s="17">
        <f>D5-1</f>
        <v>2018</v>
      </c>
      <c r="D5" s="17">
        <f>E5-1</f>
        <v>2019</v>
      </c>
      <c r="E5" s="17">
        <f>F5-1</f>
        <v>2020</v>
      </c>
      <c r="F5" s="17">
        <f>G5-1</f>
        <v>2021</v>
      </c>
      <c r="G5" s="18">
        <f>H5-1</f>
        <v>2022</v>
      </c>
      <c r="H5" s="76">
        <v>2023</v>
      </c>
      <c r="I5" s="17">
        <f>H5+1</f>
        <v>2024</v>
      </c>
      <c r="J5" s="17">
        <f>I5+1</f>
        <v>2025</v>
      </c>
      <c r="K5" s="17">
        <f>J5+1</f>
        <v>2026</v>
      </c>
      <c r="L5" s="98"/>
      <c r="M5" s="17">
        <f>H5</f>
        <v>2023</v>
      </c>
      <c r="N5" s="17">
        <f>I5</f>
        <v>2024</v>
      </c>
      <c r="O5" s="17">
        <f>J5</f>
        <v>2025</v>
      </c>
      <c r="P5" s="17">
        <f>K5</f>
        <v>2026</v>
      </c>
      <c r="Q5" s="17" t="s">
        <v>0</v>
      </c>
    </row>
    <row r="6" spans="1:18" x14ac:dyDescent="0.2">
      <c r="A6" s="15" t="s">
        <v>1</v>
      </c>
      <c r="B6" s="15"/>
      <c r="C6" s="17"/>
      <c r="D6" s="17"/>
      <c r="E6" s="17"/>
      <c r="F6" s="17"/>
      <c r="G6" s="19"/>
      <c r="H6" s="17"/>
      <c r="I6" s="17"/>
      <c r="J6" s="17"/>
      <c r="K6" s="17"/>
      <c r="L6" s="20"/>
      <c r="M6" s="17"/>
      <c r="N6" s="17"/>
      <c r="O6" s="17"/>
      <c r="P6" s="17"/>
      <c r="Q6" s="17"/>
    </row>
    <row r="7" spans="1:18" s="22" customFormat="1" x14ac:dyDescent="0.2">
      <c r="A7" s="21"/>
      <c r="B7" s="22" t="s">
        <v>33</v>
      </c>
      <c r="C7" s="23"/>
      <c r="D7" s="23"/>
      <c r="E7" s="23"/>
      <c r="F7" s="23"/>
      <c r="G7" s="24"/>
      <c r="H7" s="25" t="str">
        <f>IF(M7="","",G7*(1+M7))</f>
        <v/>
      </c>
      <c r="I7" s="25" t="str">
        <f>IF(N7="","",H7*(1+N7))</f>
        <v/>
      </c>
      <c r="J7" s="25" t="str">
        <f>IF(O7="","",I7*(1+O7))</f>
        <v/>
      </c>
      <c r="K7" s="25" t="str">
        <f>IF(P7="","",J7*(1+P7))</f>
        <v/>
      </c>
      <c r="L7" s="13" t="str">
        <f t="shared" ref="L7:L15" si="0">IF(C7="","",IF(AND(G7&gt;=0,G7&lt;&gt;"",C7&gt;0),(G7/C7)^(1/4)-1,IF(AND(F7&gt;=0,C7&gt;0),(F7/C7)^(1/3)-1,"N/A")))</f>
        <v/>
      </c>
      <c r="M7" s="26"/>
      <c r="N7" s="26"/>
      <c r="O7" s="26"/>
      <c r="P7" s="26"/>
      <c r="Q7" s="27"/>
      <c r="R7" s="13"/>
    </row>
    <row r="8" spans="1:18" s="31" customFormat="1" x14ac:dyDescent="0.2">
      <c r="A8" s="28"/>
      <c r="B8" s="29" t="s">
        <v>34</v>
      </c>
      <c r="C8" s="23"/>
      <c r="D8" s="23"/>
      <c r="E8" s="23"/>
      <c r="F8" s="23"/>
      <c r="G8" s="24"/>
      <c r="H8" s="25" t="str">
        <f t="shared" ref="H8:J14" si="1">IF(M8="","",G8*(1+M8))</f>
        <v/>
      </c>
      <c r="I8" s="25" t="str">
        <f t="shared" si="1"/>
        <v/>
      </c>
      <c r="J8" s="25" t="str">
        <f t="shared" si="1"/>
        <v/>
      </c>
      <c r="K8" s="25" t="str">
        <f t="shared" ref="K8:K14" si="2">IF(P8="","",J8*(1+P8))</f>
        <v/>
      </c>
      <c r="L8" s="13" t="str">
        <f t="shared" si="0"/>
        <v/>
      </c>
      <c r="M8" s="26"/>
      <c r="N8" s="26"/>
      <c r="O8" s="26"/>
      <c r="P8" s="26"/>
      <c r="Q8" s="30"/>
      <c r="R8" s="13"/>
    </row>
    <row r="9" spans="1:18" s="31" customFormat="1" x14ac:dyDescent="0.2">
      <c r="A9" s="28"/>
      <c r="B9" s="29" t="s">
        <v>35</v>
      </c>
      <c r="C9" s="23"/>
      <c r="D9" s="23"/>
      <c r="E9" s="23"/>
      <c r="F9" s="23"/>
      <c r="G9" s="24"/>
      <c r="H9" s="25" t="str">
        <f t="shared" si="1"/>
        <v/>
      </c>
      <c r="I9" s="25" t="str">
        <f t="shared" si="1"/>
        <v/>
      </c>
      <c r="J9" s="25" t="str">
        <f t="shared" si="1"/>
        <v/>
      </c>
      <c r="K9" s="25" t="str">
        <f t="shared" si="2"/>
        <v/>
      </c>
      <c r="L9" s="13" t="str">
        <f t="shared" si="0"/>
        <v/>
      </c>
      <c r="M9" s="26"/>
      <c r="N9" s="26"/>
      <c r="O9" s="26"/>
      <c r="P9" s="26"/>
      <c r="Q9" s="30"/>
      <c r="R9" s="13"/>
    </row>
    <row r="10" spans="1:18" s="31" customFormat="1" x14ac:dyDescent="0.2">
      <c r="A10" s="28"/>
      <c r="B10" s="29" t="s">
        <v>36</v>
      </c>
      <c r="C10" s="23"/>
      <c r="D10" s="23"/>
      <c r="E10" s="23"/>
      <c r="F10" s="23"/>
      <c r="G10" s="24"/>
      <c r="H10" s="25" t="str">
        <f t="shared" si="1"/>
        <v/>
      </c>
      <c r="I10" s="25" t="str">
        <f t="shared" si="1"/>
        <v/>
      </c>
      <c r="J10" s="25" t="str">
        <f t="shared" si="1"/>
        <v/>
      </c>
      <c r="K10" s="25" t="str">
        <f t="shared" si="2"/>
        <v/>
      </c>
      <c r="L10" s="13" t="str">
        <f t="shared" si="0"/>
        <v/>
      </c>
      <c r="M10" s="26"/>
      <c r="N10" s="26"/>
      <c r="O10" s="26"/>
      <c r="P10" s="26"/>
      <c r="Q10" s="30"/>
      <c r="R10" s="13"/>
    </row>
    <row r="11" spans="1:18" x14ac:dyDescent="0.2">
      <c r="A11" s="32"/>
      <c r="B11" s="14" t="s">
        <v>37</v>
      </c>
      <c r="C11" s="23"/>
      <c r="D11" s="23"/>
      <c r="E11" s="23"/>
      <c r="F11" s="23"/>
      <c r="G11" s="24"/>
      <c r="H11" s="25" t="str">
        <f t="shared" si="1"/>
        <v/>
      </c>
      <c r="I11" s="25" t="str">
        <f t="shared" si="1"/>
        <v/>
      </c>
      <c r="J11" s="25" t="str">
        <f t="shared" si="1"/>
        <v/>
      </c>
      <c r="K11" s="25" t="str">
        <f t="shared" si="2"/>
        <v/>
      </c>
      <c r="L11" s="13" t="str">
        <f t="shared" si="0"/>
        <v/>
      </c>
      <c r="M11" s="26"/>
      <c r="N11" s="26"/>
      <c r="O11" s="26"/>
      <c r="P11" s="26"/>
      <c r="Q11" s="30"/>
      <c r="R11" s="13"/>
    </row>
    <row r="12" spans="1:18" x14ac:dyDescent="0.2">
      <c r="A12" s="32"/>
      <c r="B12" s="14" t="s">
        <v>38</v>
      </c>
      <c r="C12" s="23"/>
      <c r="D12" s="23"/>
      <c r="E12" s="23"/>
      <c r="F12" s="23"/>
      <c r="G12" s="24"/>
      <c r="H12" s="25" t="str">
        <f t="shared" si="1"/>
        <v/>
      </c>
      <c r="I12" s="25" t="str">
        <f t="shared" si="1"/>
        <v/>
      </c>
      <c r="J12" s="25" t="str">
        <f t="shared" si="1"/>
        <v/>
      </c>
      <c r="K12" s="25" t="str">
        <f t="shared" si="2"/>
        <v/>
      </c>
      <c r="L12" s="13" t="str">
        <f t="shared" si="0"/>
        <v/>
      </c>
      <c r="M12" s="26"/>
      <c r="N12" s="26"/>
      <c r="O12" s="26"/>
      <c r="P12" s="26"/>
      <c r="Q12" s="30"/>
      <c r="R12" s="74"/>
    </row>
    <row r="13" spans="1:18" x14ac:dyDescent="0.2">
      <c r="A13" s="32"/>
      <c r="B13" s="14" t="s">
        <v>39</v>
      </c>
      <c r="C13" s="23"/>
      <c r="D13" s="23"/>
      <c r="E13" s="23"/>
      <c r="F13" s="23"/>
      <c r="G13" s="24"/>
      <c r="H13" s="25" t="str">
        <f t="shared" si="1"/>
        <v/>
      </c>
      <c r="I13" s="25" t="str">
        <f t="shared" si="1"/>
        <v/>
      </c>
      <c r="J13" s="25" t="str">
        <f t="shared" si="1"/>
        <v/>
      </c>
      <c r="K13" s="25" t="str">
        <f t="shared" si="2"/>
        <v/>
      </c>
      <c r="L13" s="13" t="str">
        <f t="shared" si="0"/>
        <v/>
      </c>
      <c r="M13" s="26"/>
      <c r="N13" s="26"/>
      <c r="O13" s="26"/>
      <c r="P13" s="26"/>
      <c r="Q13" s="30"/>
      <c r="R13" s="74"/>
    </row>
    <row r="14" spans="1:18" x14ac:dyDescent="0.2">
      <c r="A14" s="32"/>
      <c r="B14" s="14" t="s">
        <v>29</v>
      </c>
      <c r="C14" s="23"/>
      <c r="D14" s="23"/>
      <c r="E14" s="23"/>
      <c r="F14" s="23"/>
      <c r="G14" s="24"/>
      <c r="H14" s="25" t="str">
        <f t="shared" si="1"/>
        <v/>
      </c>
      <c r="I14" s="25" t="str">
        <f t="shared" si="1"/>
        <v/>
      </c>
      <c r="J14" s="25" t="str">
        <f t="shared" si="1"/>
        <v/>
      </c>
      <c r="K14" s="25" t="str">
        <f t="shared" si="2"/>
        <v/>
      </c>
      <c r="L14" s="13" t="str">
        <f t="shared" si="0"/>
        <v/>
      </c>
      <c r="M14" s="26"/>
      <c r="N14" s="26"/>
      <c r="O14" s="26"/>
      <c r="P14" s="26"/>
      <c r="Q14" s="30"/>
      <c r="R14" s="74"/>
    </row>
    <row r="15" spans="1:18" s="33" customFormat="1" x14ac:dyDescent="0.2">
      <c r="B15" s="33" t="s">
        <v>30</v>
      </c>
      <c r="C15" s="34">
        <f>SUM(C7:C14)</f>
        <v>0</v>
      </c>
      <c r="D15" s="34">
        <f t="shared" ref="D15:K15" si="3">SUM(D7:D14)</f>
        <v>0</v>
      </c>
      <c r="E15" s="34">
        <f t="shared" si="3"/>
        <v>0</v>
      </c>
      <c r="F15" s="34">
        <f t="shared" si="3"/>
        <v>0</v>
      </c>
      <c r="G15" s="35">
        <f t="shared" si="3"/>
        <v>0</v>
      </c>
      <c r="H15" s="34">
        <f t="shared" si="3"/>
        <v>0</v>
      </c>
      <c r="I15" s="34">
        <f t="shared" si="3"/>
        <v>0</v>
      </c>
      <c r="J15" s="34">
        <f t="shared" si="3"/>
        <v>0</v>
      </c>
      <c r="K15" s="34">
        <f t="shared" si="3"/>
        <v>0</v>
      </c>
      <c r="L15" s="75" t="str">
        <f t="shared" si="0"/>
        <v>N/A</v>
      </c>
      <c r="M15" s="36" t="str">
        <f>IF(G15&lt;=0,"",(H15-G15)/G15)</f>
        <v/>
      </c>
      <c r="N15" s="36" t="str">
        <f>IF(H15&lt;=0,"",(I15-H15)/H15)</f>
        <v/>
      </c>
      <c r="O15" s="36" t="str">
        <f>IF(I15&lt;=0,"",(J15-I15)/I15)</f>
        <v/>
      </c>
      <c r="P15" s="36" t="str">
        <f>IF(J15&lt;=0,"",(K15-J15)/J15)</f>
        <v/>
      </c>
    </row>
    <row r="16" spans="1:18" ht="9" customHeight="1" x14ac:dyDescent="0.2">
      <c r="C16" s="37"/>
      <c r="D16" s="37"/>
      <c r="E16" s="37"/>
      <c r="F16" s="37"/>
      <c r="G16" s="38"/>
      <c r="L16" s="13"/>
      <c r="M16" s="37"/>
      <c r="N16" s="37"/>
      <c r="O16" s="37"/>
      <c r="P16" s="37"/>
    </row>
    <row r="17" spans="1:18" x14ac:dyDescent="0.2">
      <c r="A17" s="15" t="s">
        <v>54</v>
      </c>
      <c r="C17" s="25"/>
      <c r="D17" s="25"/>
      <c r="E17" s="25"/>
      <c r="F17" s="25"/>
      <c r="G17" s="39"/>
      <c r="H17" s="40"/>
      <c r="I17" s="40"/>
      <c r="J17" s="40"/>
      <c r="K17" s="40"/>
      <c r="L17" s="13"/>
      <c r="M17" s="36"/>
      <c r="N17" s="37"/>
      <c r="O17" s="37"/>
      <c r="P17" s="37"/>
      <c r="Q17" s="40"/>
      <c r="R17" s="40"/>
    </row>
    <row r="18" spans="1:18" x14ac:dyDescent="0.2">
      <c r="B18" s="14" t="s">
        <v>40</v>
      </c>
      <c r="C18" s="23"/>
      <c r="D18" s="23"/>
      <c r="E18" s="23"/>
      <c r="F18" s="23"/>
      <c r="G18" s="24"/>
      <c r="H18" s="25" t="str">
        <f t="shared" ref="H18:K21" si="4">IF(M18="","",G18*(1+M18))</f>
        <v/>
      </c>
      <c r="I18" s="25" t="str">
        <f t="shared" si="4"/>
        <v/>
      </c>
      <c r="J18" s="25" t="str">
        <f t="shared" si="4"/>
        <v/>
      </c>
      <c r="K18" s="25" t="str">
        <f t="shared" si="4"/>
        <v/>
      </c>
      <c r="L18" s="13" t="str">
        <f t="shared" ref="L18:L24" si="5">IF(C18="","",IF(AND(G18&gt;=0,G18&lt;&gt;"",C18&gt;0),(G18/C18)^(1/4)-1,IF(AND(F18&gt;=0,C18&gt;0),(F18/C18)^(1/3)-1,"N/A")))</f>
        <v/>
      </c>
      <c r="M18" s="41"/>
      <c r="N18" s="41"/>
      <c r="O18" s="41"/>
      <c r="P18" s="41"/>
      <c r="Q18" s="30"/>
      <c r="R18" s="40"/>
    </row>
    <row r="19" spans="1:18" x14ac:dyDescent="0.2">
      <c r="B19" s="14" t="s">
        <v>41</v>
      </c>
      <c r="C19" s="23"/>
      <c r="D19" s="23"/>
      <c r="E19" s="23"/>
      <c r="F19" s="23"/>
      <c r="G19" s="24"/>
      <c r="H19" s="25" t="str">
        <f t="shared" si="4"/>
        <v/>
      </c>
      <c r="I19" s="25" t="str">
        <f t="shared" si="4"/>
        <v/>
      </c>
      <c r="J19" s="25" t="str">
        <f t="shared" si="4"/>
        <v/>
      </c>
      <c r="K19" s="25" t="str">
        <f t="shared" si="4"/>
        <v/>
      </c>
      <c r="L19" s="13" t="str">
        <f t="shared" si="5"/>
        <v/>
      </c>
      <c r="M19" s="41"/>
      <c r="N19" s="41"/>
      <c r="O19" s="41"/>
      <c r="P19" s="41"/>
      <c r="Q19" s="30"/>
      <c r="R19" s="40"/>
    </row>
    <row r="20" spans="1:18" x14ac:dyDescent="0.2">
      <c r="B20" s="14" t="s">
        <v>42</v>
      </c>
      <c r="C20" s="23"/>
      <c r="D20" s="23"/>
      <c r="E20" s="23"/>
      <c r="F20" s="23"/>
      <c r="G20" s="24"/>
      <c r="H20" s="25" t="str">
        <f t="shared" si="4"/>
        <v/>
      </c>
      <c r="I20" s="25" t="str">
        <f t="shared" si="4"/>
        <v/>
      </c>
      <c r="J20" s="25" t="str">
        <f t="shared" si="4"/>
        <v/>
      </c>
      <c r="K20" s="25" t="str">
        <f t="shared" si="4"/>
        <v/>
      </c>
      <c r="L20" s="13" t="str">
        <f t="shared" si="5"/>
        <v/>
      </c>
      <c r="M20" s="41"/>
      <c r="N20" s="41"/>
      <c r="O20" s="41"/>
      <c r="P20" s="41"/>
      <c r="Q20" s="30"/>
      <c r="R20" s="40"/>
    </row>
    <row r="21" spans="1:18" x14ac:dyDescent="0.2">
      <c r="B21" s="29" t="s">
        <v>43</v>
      </c>
      <c r="C21" s="23"/>
      <c r="D21" s="23"/>
      <c r="E21" s="23"/>
      <c r="F21" s="23"/>
      <c r="G21" s="24"/>
      <c r="H21" s="25" t="str">
        <f t="shared" si="4"/>
        <v/>
      </c>
      <c r="I21" s="25" t="str">
        <f t="shared" si="4"/>
        <v/>
      </c>
      <c r="J21" s="25" t="str">
        <f t="shared" si="4"/>
        <v/>
      </c>
      <c r="K21" s="25" t="str">
        <f t="shared" si="4"/>
        <v/>
      </c>
      <c r="L21" s="13" t="str">
        <f t="shared" si="5"/>
        <v/>
      </c>
      <c r="M21" s="41"/>
      <c r="N21" s="41"/>
      <c r="O21" s="41"/>
      <c r="P21" s="41"/>
      <c r="Q21" s="30"/>
      <c r="R21" s="40"/>
    </row>
    <row r="22" spans="1:18" x14ac:dyDescent="0.2">
      <c r="B22" s="14" t="s">
        <v>13</v>
      </c>
      <c r="C22" s="23"/>
      <c r="D22" s="23"/>
      <c r="E22" s="23"/>
      <c r="F22" s="23"/>
      <c r="G22" s="24"/>
      <c r="H22" s="25" t="str">
        <f>IF(M22="","",G22*(1+M22))</f>
        <v/>
      </c>
      <c r="I22" s="25" t="str">
        <f>IF(N22="","",H22*(1+N22))</f>
        <v/>
      </c>
      <c r="J22" s="25" t="str">
        <f>IF(O22="","",I22*(1+O22))</f>
        <v/>
      </c>
      <c r="K22" s="25" t="str">
        <f>IF(P22="","",J22*(1+P22))</f>
        <v/>
      </c>
      <c r="L22" s="13" t="str">
        <f t="shared" si="5"/>
        <v/>
      </c>
      <c r="M22" s="41"/>
      <c r="N22" s="41"/>
      <c r="O22" s="41"/>
      <c r="P22" s="41"/>
      <c r="Q22" s="30"/>
      <c r="R22" s="40"/>
    </row>
    <row r="23" spans="1:18" x14ac:dyDescent="0.2">
      <c r="B23" s="14" t="s">
        <v>12</v>
      </c>
      <c r="C23" s="23"/>
      <c r="D23" s="23"/>
      <c r="E23" s="23"/>
      <c r="F23" s="23"/>
      <c r="G23" s="24"/>
      <c r="H23" s="42"/>
      <c r="I23" s="42"/>
      <c r="J23" s="42"/>
      <c r="K23" s="42"/>
      <c r="L23" s="13" t="str">
        <f t="shared" si="5"/>
        <v/>
      </c>
      <c r="M23" s="43" t="s">
        <v>8</v>
      </c>
      <c r="N23" s="43" t="s">
        <v>8</v>
      </c>
      <c r="O23" s="43" t="s">
        <v>8</v>
      </c>
      <c r="P23" s="43" t="s">
        <v>8</v>
      </c>
      <c r="Q23" s="44" t="s">
        <v>10</v>
      </c>
      <c r="R23" s="40"/>
    </row>
    <row r="24" spans="1:18" x14ac:dyDescent="0.2">
      <c r="B24" s="14" t="s">
        <v>29</v>
      </c>
      <c r="C24" s="23"/>
      <c r="D24" s="23"/>
      <c r="E24" s="23"/>
      <c r="F24" s="23"/>
      <c r="G24" s="24"/>
      <c r="H24" s="25" t="str">
        <f>IF(M24="","",G24*(1+M24))</f>
        <v/>
      </c>
      <c r="I24" s="25" t="str">
        <f>IF(N24="","",H24*(1+N24))</f>
        <v/>
      </c>
      <c r="J24" s="25" t="str">
        <f>IF(O24="","",I24*(1+O24))</f>
        <v/>
      </c>
      <c r="K24" s="25" t="str">
        <f>IF(P24="","",J24*(1+P24))</f>
        <v/>
      </c>
      <c r="L24" s="13" t="str">
        <f t="shared" si="5"/>
        <v/>
      </c>
      <c r="M24" s="41"/>
      <c r="N24" s="41"/>
      <c r="O24" s="41"/>
      <c r="P24" s="41"/>
      <c r="Q24" s="30"/>
      <c r="R24" s="40"/>
    </row>
    <row r="25" spans="1:18" s="15" customFormat="1" x14ac:dyDescent="0.2">
      <c r="B25" s="15" t="s">
        <v>31</v>
      </c>
      <c r="C25" s="34">
        <f t="shared" ref="C25:K25" si="6">SUM(C18:C24)</f>
        <v>0</v>
      </c>
      <c r="D25" s="34">
        <f t="shared" si="6"/>
        <v>0</v>
      </c>
      <c r="E25" s="34">
        <f t="shared" si="6"/>
        <v>0</v>
      </c>
      <c r="F25" s="34">
        <f t="shared" si="6"/>
        <v>0</v>
      </c>
      <c r="G25" s="35">
        <f t="shared" si="6"/>
        <v>0</v>
      </c>
      <c r="H25" s="34">
        <f t="shared" si="6"/>
        <v>0</v>
      </c>
      <c r="I25" s="34">
        <f t="shared" si="6"/>
        <v>0</v>
      </c>
      <c r="J25" s="34">
        <f t="shared" si="6"/>
        <v>0</v>
      </c>
      <c r="K25" s="34">
        <f t="shared" si="6"/>
        <v>0</v>
      </c>
      <c r="L25" s="13" t="str">
        <f>IF(AND(G25&gt;0,C25&gt;0),(G25/C25)^(1/4)-1,IF(AND(G25&lt;=0,C25&gt;0),(F25/C25)^(1/3)-1,""))</f>
        <v/>
      </c>
      <c r="M25" s="36" t="str">
        <f>IF(G25&lt;=0,"",(H25-G25)/G25)</f>
        <v/>
      </c>
      <c r="N25" s="36" t="str">
        <f>IF(H25&lt;=0,"",(I25-H25)/H25)</f>
        <v/>
      </c>
      <c r="O25" s="36" t="str">
        <f>IF(I25&lt;=0,"",(J25-I25)/I25)</f>
        <v/>
      </c>
      <c r="P25" s="36" t="str">
        <f>IF(J25&lt;=0,"",(K25-J25)/J25)</f>
        <v/>
      </c>
      <c r="Q25" s="45"/>
      <c r="R25" s="45"/>
    </row>
    <row r="26" spans="1:18" s="46" customFormat="1" x14ac:dyDescent="0.2">
      <c r="C26" s="47"/>
      <c r="D26" s="47"/>
      <c r="E26" s="47"/>
      <c r="F26" s="47"/>
      <c r="G26" s="48"/>
      <c r="H26" s="47"/>
      <c r="I26" s="47"/>
      <c r="J26" s="47"/>
      <c r="K26" s="47"/>
    </row>
    <row r="27" spans="1:18" s="34" customFormat="1" x14ac:dyDescent="0.2">
      <c r="A27" s="101" t="s">
        <v>5</v>
      </c>
      <c r="B27" s="101"/>
      <c r="C27" s="34">
        <f t="shared" ref="C27:K27" si="7">C15-C25</f>
        <v>0</v>
      </c>
      <c r="D27" s="34">
        <f t="shared" si="7"/>
        <v>0</v>
      </c>
      <c r="E27" s="34">
        <f t="shared" si="7"/>
        <v>0</v>
      </c>
      <c r="F27" s="34">
        <f t="shared" si="7"/>
        <v>0</v>
      </c>
      <c r="G27" s="35">
        <f t="shared" si="7"/>
        <v>0</v>
      </c>
      <c r="H27" s="34">
        <f t="shared" si="7"/>
        <v>0</v>
      </c>
      <c r="I27" s="34">
        <f t="shared" si="7"/>
        <v>0</v>
      </c>
      <c r="J27" s="34">
        <f t="shared" si="7"/>
        <v>0</v>
      </c>
      <c r="K27" s="34">
        <f t="shared" si="7"/>
        <v>0</v>
      </c>
    </row>
    <row r="28" spans="1:18" x14ac:dyDescent="0.2">
      <c r="A28" s="49"/>
      <c r="B28" s="49"/>
      <c r="C28" s="49"/>
      <c r="D28" s="49"/>
      <c r="E28" s="49"/>
      <c r="F28" s="49"/>
      <c r="G28" s="50"/>
      <c r="H28" s="49"/>
      <c r="I28" s="49"/>
      <c r="J28" s="49"/>
      <c r="K28" s="49"/>
      <c r="L28" s="40"/>
    </row>
    <row r="29" spans="1:18" x14ac:dyDescent="0.2">
      <c r="A29" s="51" t="s">
        <v>9</v>
      </c>
      <c r="B29" s="49"/>
      <c r="C29" s="49"/>
      <c r="D29" s="49"/>
      <c r="E29" s="49"/>
      <c r="F29" s="49"/>
      <c r="G29" s="50"/>
      <c r="H29" s="49"/>
      <c r="I29" s="49"/>
      <c r="J29" s="49"/>
      <c r="K29" s="49"/>
      <c r="L29" s="40"/>
    </row>
    <row r="30" spans="1:18" s="52" customFormat="1" x14ac:dyDescent="0.2">
      <c r="B30" s="53" t="s">
        <v>56</v>
      </c>
      <c r="C30" s="54"/>
      <c r="D30" s="54"/>
      <c r="E30" s="54"/>
      <c r="F30" s="54"/>
      <c r="G30" s="55"/>
      <c r="H30" s="52" t="str">
        <f>IF(G31="","",G31)</f>
        <v/>
      </c>
      <c r="I30" s="52" t="str">
        <f>IF(H31="","",H31)</f>
        <v/>
      </c>
      <c r="J30" s="52" t="str">
        <f>IF(I31="","",I31)</f>
        <v/>
      </c>
      <c r="K30" s="52" t="str">
        <f>IF(J31="","",J31)</f>
        <v/>
      </c>
    </row>
    <row r="31" spans="1:18" x14ac:dyDescent="0.2">
      <c r="A31" s="49"/>
      <c r="B31" s="56" t="s">
        <v>57</v>
      </c>
      <c r="C31" s="57"/>
      <c r="D31" s="57"/>
      <c r="E31" s="57"/>
      <c r="F31" s="57"/>
      <c r="G31" s="58"/>
      <c r="H31" s="49" t="str">
        <f>IF(H30="","",H27+H30)</f>
        <v/>
      </c>
      <c r="I31" s="49" t="str">
        <f>IF(I30="","",I27+I30)</f>
        <v/>
      </c>
      <c r="J31" s="49" t="str">
        <f>IF(J30="","",J27+J30)</f>
        <v/>
      </c>
      <c r="K31" s="49" t="str">
        <f>IF(K30="","",K27+K30)</f>
        <v/>
      </c>
      <c r="L31" s="49"/>
    </row>
    <row r="32" spans="1:18" s="31" customFormat="1" x14ac:dyDescent="0.2">
      <c r="A32" s="59"/>
      <c r="B32" s="49" t="s">
        <v>59</v>
      </c>
      <c r="C32" s="57"/>
      <c r="D32" s="57"/>
      <c r="E32" s="57"/>
      <c r="F32" s="57"/>
      <c r="G32" s="60"/>
      <c r="H32" s="61"/>
      <c r="I32" s="61"/>
      <c r="J32" s="61"/>
      <c r="K32" s="61"/>
      <c r="L32" s="62"/>
    </row>
    <row r="33" spans="1:13" s="88" customFormat="1" x14ac:dyDescent="0.2">
      <c r="A33" s="84"/>
      <c r="B33" s="63" t="s">
        <v>32</v>
      </c>
      <c r="C33" s="51" t="str">
        <f t="shared" ref="C33:K33" si="8">IF(C30="","",C31-C32)</f>
        <v/>
      </c>
      <c r="D33" s="51" t="str">
        <f t="shared" si="8"/>
        <v/>
      </c>
      <c r="E33" s="51" t="str">
        <f t="shared" si="8"/>
        <v/>
      </c>
      <c r="F33" s="51" t="str">
        <f t="shared" si="8"/>
        <v/>
      </c>
      <c r="G33" s="85" t="str">
        <f t="shared" si="8"/>
        <v/>
      </c>
      <c r="H33" s="86" t="str">
        <f t="shared" si="8"/>
        <v/>
      </c>
      <c r="I33" s="86" t="str">
        <f t="shared" si="8"/>
        <v/>
      </c>
      <c r="J33" s="86" t="str">
        <f t="shared" si="8"/>
        <v/>
      </c>
      <c r="K33" s="86" t="str">
        <f t="shared" si="8"/>
        <v/>
      </c>
      <c r="L33" s="87"/>
    </row>
    <row r="34" spans="1:13" ht="13.5" thickBot="1" x14ac:dyDescent="0.25">
      <c r="B34" s="14" t="s">
        <v>58</v>
      </c>
      <c r="C34" s="68" t="str">
        <f>IF(C25&gt;0,C33/C25,"")</f>
        <v/>
      </c>
      <c r="D34" s="68" t="str">
        <f t="shared" ref="D34:K34" si="9">IF(D25&gt;0,D33/D25,"")</f>
        <v/>
      </c>
      <c r="E34" s="68" t="str">
        <f t="shared" si="9"/>
        <v/>
      </c>
      <c r="F34" s="68" t="str">
        <f t="shared" si="9"/>
        <v/>
      </c>
      <c r="G34" s="69" t="str">
        <f t="shared" si="9"/>
        <v/>
      </c>
      <c r="H34" s="68" t="str">
        <f t="shared" si="9"/>
        <v/>
      </c>
      <c r="I34" s="68" t="str">
        <f t="shared" si="9"/>
        <v/>
      </c>
      <c r="J34" s="68" t="str">
        <f t="shared" si="9"/>
        <v/>
      </c>
      <c r="K34" s="73" t="str">
        <f t="shared" si="9"/>
        <v/>
      </c>
    </row>
    <row r="35" spans="1:13" s="34" customFormat="1" ht="13.5" thickTop="1" x14ac:dyDescent="0.2">
      <c r="A35" s="77" t="s">
        <v>45</v>
      </c>
      <c r="B35" s="63"/>
      <c r="G35" s="66"/>
      <c r="H35" s="66"/>
      <c r="I35" s="78" t="s">
        <v>46</v>
      </c>
      <c r="J35" s="66"/>
      <c r="K35" s="66"/>
      <c r="M35" s="67"/>
    </row>
    <row r="37" spans="1:13" x14ac:dyDescent="0.2">
      <c r="A37" s="15" t="s">
        <v>14</v>
      </c>
      <c r="C37" s="70"/>
      <c r="D37" s="70"/>
      <c r="E37" s="70"/>
      <c r="F37" s="70"/>
      <c r="G37" s="70"/>
      <c r="H37" s="70"/>
      <c r="I37" s="70"/>
      <c r="J37" s="70"/>
      <c r="K37" s="70"/>
    </row>
    <row r="38" spans="1:13" x14ac:dyDescent="0.2">
      <c r="A38" s="15"/>
    </row>
    <row r="39" spans="1:13" s="15" customFormat="1" x14ac:dyDescent="0.2">
      <c r="A39" s="31"/>
      <c r="L39" s="71"/>
    </row>
    <row r="40" spans="1:13" x14ac:dyDescent="0.2">
      <c r="B40" s="15"/>
      <c r="L40" s="72"/>
    </row>
    <row r="41" spans="1:13" x14ac:dyDescent="0.2">
      <c r="L41" s="72"/>
    </row>
    <row r="42" spans="1:13" x14ac:dyDescent="0.2">
      <c r="L42" s="72"/>
    </row>
    <row r="43" spans="1:13" x14ac:dyDescent="0.2">
      <c r="L43" s="72"/>
    </row>
    <row r="44" spans="1:13" x14ac:dyDescent="0.2">
      <c r="L44" s="72"/>
    </row>
    <row r="45" spans="1:13" x14ac:dyDescent="0.2">
      <c r="L45" s="72"/>
    </row>
    <row r="46" spans="1:13" x14ac:dyDescent="0.2">
      <c r="L46" s="72"/>
    </row>
    <row r="47" spans="1:13" x14ac:dyDescent="0.2">
      <c r="L47" s="72"/>
    </row>
    <row r="48" spans="1:13" x14ac:dyDescent="0.2">
      <c r="L48" s="72"/>
    </row>
    <row r="49" spans="1:13" s="15" customFormat="1" x14ac:dyDescent="0.2">
      <c r="L49" s="71"/>
    </row>
    <row r="50" spans="1:13" x14ac:dyDescent="0.2">
      <c r="L50" s="72"/>
    </row>
    <row r="51" spans="1:13" x14ac:dyDescent="0.2">
      <c r="L51" s="72"/>
    </row>
    <row r="52" spans="1:13" x14ac:dyDescent="0.2">
      <c r="L52" s="72"/>
    </row>
    <row r="53" spans="1:13" x14ac:dyDescent="0.2">
      <c r="L53" s="72"/>
    </row>
    <row r="54" spans="1:13" x14ac:dyDescent="0.2">
      <c r="L54" s="72"/>
    </row>
    <row r="55" spans="1:13" x14ac:dyDescent="0.2">
      <c r="L55" s="72"/>
    </row>
    <row r="56" spans="1:13" x14ac:dyDescent="0.2">
      <c r="L56" s="72"/>
    </row>
    <row r="60" spans="1:13" ht="13.5" thickBot="1" x14ac:dyDescent="0.25"/>
    <row r="61" spans="1:13" ht="13.5" thickTop="1" x14ac:dyDescent="0.2">
      <c r="A61" s="15" t="s">
        <v>47</v>
      </c>
      <c r="G61" s="80"/>
    </row>
    <row r="62" spans="1:13" s="31" customFormat="1" x14ac:dyDescent="0.2">
      <c r="A62" s="59"/>
      <c r="B62" s="53" t="s">
        <v>32</v>
      </c>
      <c r="C62" s="57" t="str">
        <f>C33</f>
        <v/>
      </c>
      <c r="D62" s="57" t="str">
        <f t="shared" ref="D62:K62" si="10">D33</f>
        <v/>
      </c>
      <c r="E62" s="57" t="str">
        <f t="shared" si="10"/>
        <v/>
      </c>
      <c r="F62" s="57" t="str">
        <f t="shared" si="10"/>
        <v/>
      </c>
      <c r="G62" s="60" t="str">
        <f t="shared" si="10"/>
        <v/>
      </c>
      <c r="H62" s="79" t="str">
        <f t="shared" si="10"/>
        <v/>
      </c>
      <c r="I62" s="79" t="str">
        <f t="shared" si="10"/>
        <v/>
      </c>
      <c r="J62" s="79" t="str">
        <f t="shared" si="10"/>
        <v/>
      </c>
      <c r="K62" s="79" t="str">
        <f t="shared" si="10"/>
        <v/>
      </c>
      <c r="L62" s="62"/>
    </row>
    <row r="63" spans="1:13" s="34" customFormat="1" x14ac:dyDescent="0.2">
      <c r="B63" s="52" t="s">
        <v>44</v>
      </c>
      <c r="C63" s="64"/>
      <c r="D63" s="64"/>
      <c r="E63" s="64"/>
      <c r="F63" s="64"/>
      <c r="G63" s="65"/>
      <c r="H63" s="66"/>
      <c r="I63" s="66"/>
      <c r="J63" s="66"/>
      <c r="K63" s="66"/>
      <c r="M63" s="67"/>
    </row>
    <row r="64" spans="1:13" s="34" customFormat="1" x14ac:dyDescent="0.2">
      <c r="B64" s="52" t="s">
        <v>50</v>
      </c>
      <c r="C64" s="64"/>
      <c r="D64" s="64"/>
      <c r="E64" s="64"/>
      <c r="F64" s="64"/>
      <c r="G64" s="65"/>
      <c r="H64" s="66"/>
      <c r="I64" s="66"/>
      <c r="J64" s="66"/>
      <c r="K64" s="66"/>
      <c r="M64" s="67"/>
    </row>
    <row r="65" spans="1:13" s="34" customFormat="1" ht="27" customHeight="1" x14ac:dyDescent="0.2">
      <c r="B65" s="53" t="s">
        <v>48</v>
      </c>
      <c r="C65" s="34" t="str">
        <f>IF(C62="","",C62-C63-C64)</f>
        <v/>
      </c>
      <c r="D65" s="34" t="str">
        <f t="shared" ref="D65:K65" si="11">IF(D62="","",D62-D63-D64)</f>
        <v/>
      </c>
      <c r="E65" s="34" t="str">
        <f t="shared" si="11"/>
        <v/>
      </c>
      <c r="F65" s="34" t="str">
        <f t="shared" si="11"/>
        <v/>
      </c>
      <c r="G65" s="81" t="str">
        <f t="shared" si="11"/>
        <v/>
      </c>
      <c r="H65" s="66" t="str">
        <f t="shared" si="11"/>
        <v/>
      </c>
      <c r="I65" s="66" t="str">
        <f>IF(I62="","",I62-I63-I64)</f>
        <v/>
      </c>
      <c r="J65" s="66" t="str">
        <f t="shared" si="11"/>
        <v/>
      </c>
      <c r="K65" s="66" t="str">
        <f t="shared" si="11"/>
        <v/>
      </c>
      <c r="M65" s="67"/>
    </row>
    <row r="66" spans="1:13" ht="26.25" thickBot="1" x14ac:dyDescent="0.25">
      <c r="B66" s="53" t="s">
        <v>49</v>
      </c>
      <c r="C66" s="68" t="str">
        <f>IF(D25&gt;0,C65/D25,"")</f>
        <v/>
      </c>
      <c r="D66" s="68" t="str">
        <f t="shared" ref="D66:J66" si="12">IF(E25&gt;0,D65/E25,"")</f>
        <v/>
      </c>
      <c r="E66" s="68" t="str">
        <f t="shared" si="12"/>
        <v/>
      </c>
      <c r="F66" s="68" t="str">
        <f t="shared" si="12"/>
        <v/>
      </c>
      <c r="G66" s="69" t="str">
        <f>IF(H25&gt;0,G65/H25,"")</f>
        <v/>
      </c>
      <c r="H66" s="68" t="str">
        <f t="shared" si="12"/>
        <v/>
      </c>
      <c r="I66" s="68" t="str">
        <f t="shared" si="12"/>
        <v/>
      </c>
      <c r="J66" s="68" t="str">
        <f t="shared" si="12"/>
        <v/>
      </c>
      <c r="K66" s="73" t="str">
        <f>IF(K65="","","N/A")</f>
        <v/>
      </c>
    </row>
    <row r="67" spans="1:13" ht="13.5" thickTop="1" x14ac:dyDescent="0.2">
      <c r="A67" s="83" t="s">
        <v>51</v>
      </c>
    </row>
  </sheetData>
  <mergeCells count="4">
    <mergeCell ref="C4:F4"/>
    <mergeCell ref="H4:K4"/>
    <mergeCell ref="M4:Q4"/>
    <mergeCell ref="A27:B27"/>
  </mergeCells>
  <conditionalFormatting sqref="A1">
    <cfRule type="cellIs" dxfId="1" priority="3" stopIfTrue="1" operator="equal">
      <formula>"{ENTER NAME OF CITY HERE}"</formula>
    </cfRule>
  </conditionalFormatting>
  <conditionalFormatting sqref="C66:K66">
    <cfRule type="cellIs" dxfId="0" priority="1" stopIfTrue="1" operator="greaterThan">
      <formula>0.04</formula>
    </cfRule>
  </conditionalFormatting>
  <hyperlinks>
    <hyperlink ref="I35" location="'Plan by Function of Expense'!C66" display="To calculate that, please click here." xr:uid="{0C4C22F1-674C-41B9-883A-405ECDD4C6CD}"/>
  </hyperlink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62E968-FFB5-4EA9-868E-24622D3F65B8}"/>
</file>

<file path=customXml/itemProps2.xml><?xml version="1.0" encoding="utf-8"?>
<ds:datastoreItem xmlns:ds="http://schemas.openxmlformats.org/officeDocument/2006/customXml" ds:itemID="{42532B1A-D359-47A4-ACB9-988221A609FF}"/>
</file>

<file path=customXml/itemProps3.xml><?xml version="1.0" encoding="utf-8"?>
<ds:datastoreItem xmlns:ds="http://schemas.openxmlformats.org/officeDocument/2006/customXml" ds:itemID="{E921A265-0A18-460F-A297-D4EE529248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Plan by Object of Expense</vt:lpstr>
      <vt:lpstr>Plan by Function of Expense</vt:lpstr>
      <vt:lpstr>'Plan by Object of Expense'!Print_Area</vt:lpstr>
    </vt:vector>
  </TitlesOfParts>
  <Company>LGS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Multi-Year Financial Planning Tool-Schools</dc:title>
  <dc:creator>Office of the NYS Comptroller</dc:creator>
  <cp:lastModifiedBy>James T Griffin</cp:lastModifiedBy>
  <cp:lastPrinted>2010-08-18T13:50:44Z</cp:lastPrinted>
  <dcterms:created xsi:type="dcterms:W3CDTF">2005-06-24T18:36:43Z</dcterms:created>
  <dcterms:modified xsi:type="dcterms:W3CDTF">2026-07-23T14:53:52Z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76bc99-b2d9-4c72-8373-71b8b88f3815_Enabled">
    <vt:lpwstr>true</vt:lpwstr>
  </property>
  <property fmtid="{D5CDD505-2E9C-101B-9397-08002B2CF9AE}" pid="3" name="MSIP_Label_c376bc99-b2d9-4c72-8373-71b8b88f3815_SetDate">
    <vt:lpwstr>2026-07-23T14:53:52Z</vt:lpwstr>
  </property>
  <property fmtid="{D5CDD505-2E9C-101B-9397-08002B2CF9AE}" pid="4" name="MSIP_Label_c376bc99-b2d9-4c72-8373-71b8b88f3815_Method">
    <vt:lpwstr>Standard</vt:lpwstr>
  </property>
  <property fmtid="{D5CDD505-2E9C-101B-9397-08002B2CF9AE}" pid="5" name="MSIP_Label_c376bc99-b2d9-4c72-8373-71b8b88f3815_Name">
    <vt:lpwstr>Internal Use Only</vt:lpwstr>
  </property>
  <property fmtid="{D5CDD505-2E9C-101B-9397-08002B2CF9AE}" pid="6" name="MSIP_Label_c376bc99-b2d9-4c72-8373-71b8b88f3815_SiteId">
    <vt:lpwstr>23b2cc00-e776-44cb-a980-c7c90c455026</vt:lpwstr>
  </property>
  <property fmtid="{D5CDD505-2E9C-101B-9397-08002B2CF9AE}" pid="7" name="MSIP_Label_c376bc99-b2d9-4c72-8373-71b8b88f3815_ActionId">
    <vt:lpwstr>9cf12bfd-93fa-453f-9cf5-7c82d7052592</vt:lpwstr>
  </property>
  <property fmtid="{D5CDD505-2E9C-101B-9397-08002B2CF9AE}" pid="8" name="MSIP_Label_c376bc99-b2d9-4c72-8373-71b8b88f3815_ContentBits">
    <vt:lpwstr>0</vt:lpwstr>
  </property>
  <property fmtid="{D5CDD505-2E9C-101B-9397-08002B2CF9AE}" pid="9" name="MSIP_Label_c376bc99-b2d9-4c72-8373-71b8b88f3815_Tag">
    <vt:lpwstr>10, 3, 0, 1</vt:lpwstr>
  </property>
</Properties>
</file>