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jcorbett\Desktop\"/>
    </mc:Choice>
  </mc:AlternateContent>
  <xr:revisionPtr revIDLastSave="0" documentId="8_{EDB7781A-25D9-4746-BBC3-CE7A7A33BD9B}" xr6:coauthVersionLast="47" xr6:coauthVersionMax="47" xr10:uidLastSave="{00000000-0000-0000-0000-000000000000}"/>
  <workbookProtection lockStructure="1"/>
  <bookViews>
    <workbookView xWindow="-108" yWindow="-108" windowWidth="23256" windowHeight="12456" xr2:uid="{A967F6B0-4E65-452A-B94D-E4F6FA9CB522}"/>
  </bookViews>
  <sheets>
    <sheet name="AutoTaxCalc" sheetId="1" r:id="rId1"/>
    <sheet name="ManualTaxCalc" sheetId="3" r:id="rId2"/>
    <sheet name="LOOKUPS" sheetId="2" state="hidden" r:id="rId3"/>
  </sheets>
  <definedNames>
    <definedName name="FED">LOOKUPS!$G$4:$H$126</definedName>
    <definedName name="FedDed">LOOKUPS!$J$4:$K$210</definedName>
    <definedName name="NoGross">LOOKUPS!$D$4:$E$103</definedName>
    <definedName name="NoSS">LOOKUPS!$M$4:$N$132</definedName>
    <definedName name="NoSSDed">LOOKUPS!$P$4:$Q$145</definedName>
    <definedName name="_xlnm.Print_Area" localSheetId="0">AutoTaxCalc!$A$1:$W$178</definedName>
    <definedName name="_xlnm.Print_Titles" localSheetId="0">AutoTaxCalc!$1:$10</definedName>
    <definedName name="_xlnm.Print_Titles" localSheetId="1">ManualTaxCalc!$1:$10</definedName>
    <definedName name="State">LOOKUPS!$S$4:$T$16</definedName>
    <definedName name="State_Ded">LOOKUPS!$V$4:$W$36+LOOKUPS!$V$4:$W$37</definedName>
    <definedName name="unrecoverable">LOOKUPS!$A$21:$B$28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2" i="3" l="1"/>
  <c r="F35" i="3"/>
  <c r="G35" i="3"/>
  <c r="H35" i="3"/>
  <c r="L35" i="3"/>
  <c r="M35" i="3"/>
  <c r="N35" i="3"/>
  <c r="O35" i="3"/>
  <c r="E35" i="3" s="1"/>
  <c r="P35" i="3"/>
  <c r="V35" i="3" s="1"/>
  <c r="T35" i="3"/>
  <c r="U35" i="3"/>
  <c r="AB177" i="3"/>
  <c r="AA177" i="3"/>
  <c r="Z177" i="3"/>
  <c r="X177" i="3"/>
  <c r="O177" i="3" s="1"/>
  <c r="U177" i="3"/>
  <c r="T177" i="3"/>
  <c r="S177" i="3"/>
  <c r="Q177" i="3"/>
  <c r="W177" i="3" s="1"/>
  <c r="P177" i="3"/>
  <c r="V177" i="3" s="1"/>
  <c r="N177" i="3"/>
  <c r="M177" i="3"/>
  <c r="L177" i="3"/>
  <c r="K177" i="3"/>
  <c r="J177" i="3"/>
  <c r="H177" i="3"/>
  <c r="G177" i="3"/>
  <c r="F177" i="3"/>
  <c r="E177" i="3"/>
  <c r="AB176" i="3"/>
  <c r="AA176" i="3"/>
  <c r="Z176" i="3"/>
  <c r="X176" i="3"/>
  <c r="O176" i="3" s="1"/>
  <c r="U176" i="3"/>
  <c r="T176" i="3"/>
  <c r="S176" i="3"/>
  <c r="Q176" i="3"/>
  <c r="W176" i="3" s="1"/>
  <c r="P176" i="3"/>
  <c r="V176" i="3" s="1"/>
  <c r="N176" i="3"/>
  <c r="M176" i="3"/>
  <c r="L176" i="3"/>
  <c r="K176" i="3"/>
  <c r="J176" i="3"/>
  <c r="H176" i="3"/>
  <c r="G176" i="3"/>
  <c r="F176" i="3"/>
  <c r="E176" i="3"/>
  <c r="AB175" i="3"/>
  <c r="AA175" i="3"/>
  <c r="Z175" i="3"/>
  <c r="X175" i="3"/>
  <c r="O175" i="3" s="1"/>
  <c r="U175" i="3"/>
  <c r="T175" i="3"/>
  <c r="S175" i="3"/>
  <c r="Q175" i="3"/>
  <c r="W175" i="3" s="1"/>
  <c r="P175" i="3"/>
  <c r="V175" i="3" s="1"/>
  <c r="N175" i="3"/>
  <c r="M175" i="3"/>
  <c r="L175" i="3"/>
  <c r="K175" i="3"/>
  <c r="J175" i="3"/>
  <c r="H175" i="3"/>
  <c r="G175" i="3"/>
  <c r="F175" i="3"/>
  <c r="E175" i="3"/>
  <c r="AB174" i="3"/>
  <c r="AA174" i="3"/>
  <c r="Z174" i="3"/>
  <c r="X174" i="3"/>
  <c r="O174" i="3" s="1"/>
  <c r="U174" i="3"/>
  <c r="T174" i="3"/>
  <c r="S174" i="3"/>
  <c r="Q174" i="3"/>
  <c r="W174" i="3" s="1"/>
  <c r="P174" i="3"/>
  <c r="V174" i="3" s="1"/>
  <c r="N174" i="3"/>
  <c r="M174" i="3"/>
  <c r="L174" i="3"/>
  <c r="K174" i="3"/>
  <c r="J174" i="3"/>
  <c r="H174" i="3"/>
  <c r="G174" i="3"/>
  <c r="F174" i="3"/>
  <c r="E174" i="3"/>
  <c r="AB173" i="3"/>
  <c r="AA173" i="3"/>
  <c r="Z173" i="3"/>
  <c r="X173" i="3"/>
  <c r="O173" i="3" s="1"/>
  <c r="U173" i="3"/>
  <c r="T173" i="3"/>
  <c r="S173" i="3"/>
  <c r="Q173" i="3"/>
  <c r="W173" i="3" s="1"/>
  <c r="P173" i="3"/>
  <c r="V173" i="3" s="1"/>
  <c r="N173" i="3"/>
  <c r="M173" i="3"/>
  <c r="L173" i="3"/>
  <c r="K173" i="3"/>
  <c r="J173" i="3"/>
  <c r="H173" i="3"/>
  <c r="G173" i="3"/>
  <c r="F173" i="3"/>
  <c r="E173" i="3"/>
  <c r="AB172" i="3"/>
  <c r="AA172" i="3"/>
  <c r="Z172" i="3"/>
  <c r="X172" i="3"/>
  <c r="O172" i="3" s="1"/>
  <c r="U172" i="3"/>
  <c r="T172" i="3"/>
  <c r="S172" i="3"/>
  <c r="Q172" i="3"/>
  <c r="W172" i="3" s="1"/>
  <c r="P172" i="3"/>
  <c r="V172" i="3" s="1"/>
  <c r="N172" i="3"/>
  <c r="M172" i="3"/>
  <c r="L172" i="3"/>
  <c r="K172" i="3"/>
  <c r="J172" i="3"/>
  <c r="H172" i="3"/>
  <c r="G172" i="3"/>
  <c r="F172" i="3"/>
  <c r="E172" i="3"/>
  <c r="AB171" i="3"/>
  <c r="AA171" i="3"/>
  <c r="Z171" i="3"/>
  <c r="X171" i="3"/>
  <c r="O171" i="3" s="1"/>
  <c r="U171" i="3"/>
  <c r="T171" i="3"/>
  <c r="S171" i="3"/>
  <c r="Q171" i="3"/>
  <c r="W171" i="3" s="1"/>
  <c r="P171" i="3"/>
  <c r="V171" i="3" s="1"/>
  <c r="N171" i="3"/>
  <c r="M171" i="3"/>
  <c r="L171" i="3"/>
  <c r="K171" i="3"/>
  <c r="J171" i="3"/>
  <c r="H171" i="3"/>
  <c r="G171" i="3"/>
  <c r="F171" i="3"/>
  <c r="E171" i="3"/>
  <c r="AB170" i="3"/>
  <c r="AA170" i="3"/>
  <c r="Z170" i="3"/>
  <c r="X170" i="3"/>
  <c r="O170" i="3" s="1"/>
  <c r="U170" i="3"/>
  <c r="T170" i="3"/>
  <c r="S170" i="3"/>
  <c r="Q170" i="3"/>
  <c r="W170" i="3" s="1"/>
  <c r="P170" i="3"/>
  <c r="V170" i="3" s="1"/>
  <c r="N170" i="3"/>
  <c r="M170" i="3"/>
  <c r="L170" i="3"/>
  <c r="K170" i="3"/>
  <c r="J170" i="3"/>
  <c r="H170" i="3"/>
  <c r="G170" i="3"/>
  <c r="F170" i="3"/>
  <c r="E170" i="3"/>
  <c r="AB169" i="3"/>
  <c r="AA169" i="3"/>
  <c r="Z169" i="3"/>
  <c r="X169" i="3"/>
  <c r="O169" i="3" s="1"/>
  <c r="U169" i="3"/>
  <c r="T169" i="3"/>
  <c r="S169" i="3"/>
  <c r="Q169" i="3"/>
  <c r="W169" i="3" s="1"/>
  <c r="P169" i="3"/>
  <c r="V169" i="3" s="1"/>
  <c r="N169" i="3"/>
  <c r="M169" i="3"/>
  <c r="L169" i="3"/>
  <c r="K169" i="3"/>
  <c r="J169" i="3"/>
  <c r="H169" i="3"/>
  <c r="G169" i="3"/>
  <c r="F169" i="3"/>
  <c r="E169" i="3"/>
  <c r="AB168" i="3"/>
  <c r="AA168" i="3"/>
  <c r="Z168" i="3"/>
  <c r="X168" i="3"/>
  <c r="O168" i="3" s="1"/>
  <c r="U168" i="3"/>
  <c r="T168" i="3"/>
  <c r="S168" i="3"/>
  <c r="Q168" i="3"/>
  <c r="W168" i="3" s="1"/>
  <c r="P168" i="3"/>
  <c r="V168" i="3" s="1"/>
  <c r="N168" i="3"/>
  <c r="M168" i="3"/>
  <c r="L168" i="3"/>
  <c r="K168" i="3"/>
  <c r="J168" i="3"/>
  <c r="H168" i="3"/>
  <c r="G168" i="3"/>
  <c r="F168" i="3"/>
  <c r="E168" i="3"/>
  <c r="AB167" i="3"/>
  <c r="AA167" i="3"/>
  <c r="Z167" i="3"/>
  <c r="X167" i="3"/>
  <c r="O167" i="3" s="1"/>
  <c r="U167" i="3"/>
  <c r="T167" i="3"/>
  <c r="S167" i="3"/>
  <c r="Q167" i="3"/>
  <c r="W167" i="3" s="1"/>
  <c r="P167" i="3"/>
  <c r="V167" i="3" s="1"/>
  <c r="N167" i="3"/>
  <c r="M167" i="3"/>
  <c r="L167" i="3"/>
  <c r="K167" i="3"/>
  <c r="J167" i="3"/>
  <c r="H167" i="3"/>
  <c r="G167" i="3"/>
  <c r="F167" i="3"/>
  <c r="E167" i="3"/>
  <c r="AB166" i="3"/>
  <c r="AA166" i="3"/>
  <c r="Z166" i="3"/>
  <c r="X166" i="3"/>
  <c r="O166" i="3" s="1"/>
  <c r="U166" i="3"/>
  <c r="T166" i="3"/>
  <c r="S166" i="3"/>
  <c r="Q166" i="3"/>
  <c r="W166" i="3" s="1"/>
  <c r="P166" i="3"/>
  <c r="V166" i="3" s="1"/>
  <c r="N166" i="3"/>
  <c r="M166" i="3"/>
  <c r="L166" i="3"/>
  <c r="K166" i="3"/>
  <c r="J166" i="3"/>
  <c r="H166" i="3"/>
  <c r="G166" i="3"/>
  <c r="F166" i="3"/>
  <c r="E166" i="3"/>
  <c r="AB165" i="3"/>
  <c r="AA165" i="3"/>
  <c r="Z165" i="3"/>
  <c r="X165" i="3"/>
  <c r="O165" i="3" s="1"/>
  <c r="U165" i="3"/>
  <c r="T165" i="3"/>
  <c r="S165" i="3"/>
  <c r="Q165" i="3"/>
  <c r="W165" i="3" s="1"/>
  <c r="P165" i="3"/>
  <c r="V165" i="3" s="1"/>
  <c r="N165" i="3"/>
  <c r="M165" i="3"/>
  <c r="L165" i="3"/>
  <c r="K165" i="3"/>
  <c r="J165" i="3"/>
  <c r="H165" i="3"/>
  <c r="G165" i="3"/>
  <c r="F165" i="3"/>
  <c r="E165" i="3"/>
  <c r="AB164" i="3"/>
  <c r="AA164" i="3"/>
  <c r="Z164" i="3"/>
  <c r="X164" i="3"/>
  <c r="O164" i="3" s="1"/>
  <c r="U164" i="3"/>
  <c r="T164" i="3"/>
  <c r="S164" i="3"/>
  <c r="Q164" i="3"/>
  <c r="W164" i="3" s="1"/>
  <c r="P164" i="3"/>
  <c r="V164" i="3" s="1"/>
  <c r="N164" i="3"/>
  <c r="M164" i="3"/>
  <c r="L164" i="3"/>
  <c r="K164" i="3"/>
  <c r="J164" i="3"/>
  <c r="H164" i="3"/>
  <c r="G164" i="3"/>
  <c r="F164" i="3"/>
  <c r="E164" i="3"/>
  <c r="AB163" i="3"/>
  <c r="AA163" i="3"/>
  <c r="Z163" i="3"/>
  <c r="X163" i="3"/>
  <c r="O163" i="3" s="1"/>
  <c r="U163" i="3"/>
  <c r="T163" i="3"/>
  <c r="S163" i="3"/>
  <c r="Q163" i="3"/>
  <c r="W163" i="3" s="1"/>
  <c r="P163" i="3"/>
  <c r="V163" i="3" s="1"/>
  <c r="N163" i="3"/>
  <c r="M163" i="3"/>
  <c r="L163" i="3"/>
  <c r="K163" i="3"/>
  <c r="J163" i="3"/>
  <c r="H163" i="3"/>
  <c r="G163" i="3"/>
  <c r="F163" i="3"/>
  <c r="E163" i="3"/>
  <c r="AB162" i="3"/>
  <c r="AA162" i="3"/>
  <c r="Z162" i="3"/>
  <c r="X162" i="3"/>
  <c r="U162" i="3"/>
  <c r="T162" i="3"/>
  <c r="S162" i="3"/>
  <c r="Q162" i="3"/>
  <c r="P162" i="3"/>
  <c r="V162" i="3" s="1"/>
  <c r="N162" i="3"/>
  <c r="M162" i="3"/>
  <c r="L162" i="3"/>
  <c r="K162" i="3"/>
  <c r="J162" i="3"/>
  <c r="H162" i="3"/>
  <c r="G162" i="3"/>
  <c r="F162" i="3"/>
  <c r="E162" i="3"/>
  <c r="C158" i="3"/>
  <c r="U157" i="3"/>
  <c r="T157" i="3"/>
  <c r="P157" i="3"/>
  <c r="V157" i="3" s="1"/>
  <c r="T156" i="3"/>
  <c r="T155" i="3"/>
  <c r="U154" i="3"/>
  <c r="T154" i="3"/>
  <c r="P154" i="3"/>
  <c r="V154" i="3" s="1"/>
  <c r="U153" i="3"/>
  <c r="T153" i="3"/>
  <c r="P153" i="3"/>
  <c r="V153" i="3" s="1"/>
  <c r="U152" i="3"/>
  <c r="T152" i="3"/>
  <c r="P152" i="3"/>
  <c r="V152" i="3" s="1"/>
  <c r="U151" i="3"/>
  <c r="T151" i="3"/>
  <c r="P151" i="3"/>
  <c r="V151" i="3" s="1"/>
  <c r="U147" i="3"/>
  <c r="T147" i="3"/>
  <c r="P147" i="3"/>
  <c r="V147" i="3" s="1"/>
  <c r="O147" i="3"/>
  <c r="E147" i="3" s="1"/>
  <c r="N147" i="3"/>
  <c r="M147" i="3"/>
  <c r="L147" i="3"/>
  <c r="H147" i="3"/>
  <c r="G147" i="3"/>
  <c r="F147" i="3"/>
  <c r="U146" i="3"/>
  <c r="T146" i="3"/>
  <c r="P146" i="3"/>
  <c r="V146" i="3" s="1"/>
  <c r="O146" i="3"/>
  <c r="E146" i="3" s="1"/>
  <c r="N146" i="3"/>
  <c r="M146" i="3"/>
  <c r="L146" i="3"/>
  <c r="H146" i="3"/>
  <c r="G146" i="3"/>
  <c r="F146" i="3"/>
  <c r="U145" i="3"/>
  <c r="T145" i="3"/>
  <c r="P145" i="3"/>
  <c r="V145" i="3" s="1"/>
  <c r="O145" i="3"/>
  <c r="K145" i="3" s="1"/>
  <c r="N145" i="3"/>
  <c r="M145" i="3"/>
  <c r="L145" i="3"/>
  <c r="H145" i="3"/>
  <c r="G145" i="3"/>
  <c r="F145" i="3"/>
  <c r="U144" i="3"/>
  <c r="T144" i="3"/>
  <c r="P144" i="3"/>
  <c r="V144" i="3" s="1"/>
  <c r="O144" i="3"/>
  <c r="K144" i="3" s="1"/>
  <c r="N144" i="3"/>
  <c r="M144" i="3"/>
  <c r="L144" i="3"/>
  <c r="H144" i="3"/>
  <c r="G144" i="3"/>
  <c r="F144" i="3"/>
  <c r="U143" i="3"/>
  <c r="T143" i="3"/>
  <c r="P143" i="3"/>
  <c r="V143" i="3" s="1"/>
  <c r="O143" i="3"/>
  <c r="E143" i="3" s="1"/>
  <c r="N143" i="3"/>
  <c r="M143" i="3"/>
  <c r="L143" i="3"/>
  <c r="H143" i="3"/>
  <c r="G143" i="3"/>
  <c r="F143" i="3"/>
  <c r="U142" i="3"/>
  <c r="T142" i="3"/>
  <c r="P142" i="3"/>
  <c r="V142" i="3" s="1"/>
  <c r="O142" i="3"/>
  <c r="E142" i="3" s="1"/>
  <c r="N142" i="3"/>
  <c r="M142" i="3"/>
  <c r="L142" i="3"/>
  <c r="H142" i="3"/>
  <c r="G142" i="3"/>
  <c r="F142" i="3"/>
  <c r="U141" i="3"/>
  <c r="T141" i="3"/>
  <c r="P141" i="3"/>
  <c r="V141" i="3" s="1"/>
  <c r="O141" i="3"/>
  <c r="E141" i="3" s="1"/>
  <c r="N141" i="3"/>
  <c r="M141" i="3"/>
  <c r="L141" i="3"/>
  <c r="H141" i="3"/>
  <c r="G141" i="3"/>
  <c r="F141" i="3"/>
  <c r="U140" i="3"/>
  <c r="T140" i="3"/>
  <c r="P140" i="3"/>
  <c r="V140" i="3" s="1"/>
  <c r="O140" i="3"/>
  <c r="E140" i="3" s="1"/>
  <c r="N140" i="3"/>
  <c r="M140" i="3"/>
  <c r="L140" i="3"/>
  <c r="H140" i="3"/>
  <c r="G140" i="3"/>
  <c r="F140" i="3"/>
  <c r="U139" i="3"/>
  <c r="T139" i="3"/>
  <c r="P139" i="3"/>
  <c r="V139" i="3" s="1"/>
  <c r="O139" i="3"/>
  <c r="N139" i="3"/>
  <c r="M139" i="3"/>
  <c r="L139" i="3"/>
  <c r="H139" i="3"/>
  <c r="G139" i="3"/>
  <c r="F139" i="3"/>
  <c r="U138" i="3"/>
  <c r="T138" i="3"/>
  <c r="P138" i="3"/>
  <c r="V138" i="3" s="1"/>
  <c r="O138" i="3"/>
  <c r="N138" i="3"/>
  <c r="M138" i="3"/>
  <c r="L138" i="3"/>
  <c r="H138" i="3"/>
  <c r="G138" i="3"/>
  <c r="F138" i="3"/>
  <c r="U137" i="3"/>
  <c r="T137" i="3"/>
  <c r="P137" i="3"/>
  <c r="V137" i="3" s="1"/>
  <c r="O137" i="3"/>
  <c r="K137" i="3" s="1"/>
  <c r="N137" i="3"/>
  <c r="M137" i="3"/>
  <c r="L137" i="3"/>
  <c r="H137" i="3"/>
  <c r="G137" i="3"/>
  <c r="F137" i="3"/>
  <c r="U136" i="3"/>
  <c r="T136" i="3"/>
  <c r="P136" i="3"/>
  <c r="V136" i="3" s="1"/>
  <c r="O136" i="3"/>
  <c r="K136" i="3" s="1"/>
  <c r="N136" i="3"/>
  <c r="M136" i="3"/>
  <c r="L136" i="3"/>
  <c r="H136" i="3"/>
  <c r="G136" i="3"/>
  <c r="F136" i="3"/>
  <c r="U135" i="3"/>
  <c r="T135" i="3"/>
  <c r="P135" i="3"/>
  <c r="V135" i="3" s="1"/>
  <c r="O135" i="3"/>
  <c r="K135" i="3" s="1"/>
  <c r="N135" i="3"/>
  <c r="M135" i="3"/>
  <c r="L135" i="3"/>
  <c r="H135" i="3"/>
  <c r="G135" i="3"/>
  <c r="F135" i="3"/>
  <c r="U134" i="3"/>
  <c r="T134" i="3"/>
  <c r="P134" i="3"/>
  <c r="V134" i="3" s="1"/>
  <c r="O134" i="3"/>
  <c r="E134" i="3" s="1"/>
  <c r="N134" i="3"/>
  <c r="M134" i="3"/>
  <c r="L134" i="3"/>
  <c r="H134" i="3"/>
  <c r="G134" i="3"/>
  <c r="F134" i="3"/>
  <c r="U133" i="3"/>
  <c r="T133" i="3"/>
  <c r="P133" i="3"/>
  <c r="V133" i="3" s="1"/>
  <c r="O133" i="3"/>
  <c r="E133" i="3" s="1"/>
  <c r="N133" i="3"/>
  <c r="M133" i="3"/>
  <c r="L133" i="3"/>
  <c r="H133" i="3"/>
  <c r="G133" i="3"/>
  <c r="F133" i="3"/>
  <c r="U132" i="3"/>
  <c r="T132" i="3"/>
  <c r="P132" i="3"/>
  <c r="V132" i="3" s="1"/>
  <c r="O132" i="3"/>
  <c r="E132" i="3" s="1"/>
  <c r="N132" i="3"/>
  <c r="M132" i="3"/>
  <c r="L132" i="3"/>
  <c r="H132" i="3"/>
  <c r="G132" i="3"/>
  <c r="F132" i="3"/>
  <c r="U131" i="3"/>
  <c r="T131" i="3"/>
  <c r="P131" i="3"/>
  <c r="V131" i="3" s="1"/>
  <c r="O131" i="3"/>
  <c r="E131" i="3" s="1"/>
  <c r="N131" i="3"/>
  <c r="M131" i="3"/>
  <c r="L131" i="3"/>
  <c r="H131" i="3"/>
  <c r="G131" i="3"/>
  <c r="F131" i="3"/>
  <c r="U130" i="3"/>
  <c r="T130" i="3"/>
  <c r="P130" i="3"/>
  <c r="V130" i="3" s="1"/>
  <c r="O130" i="3"/>
  <c r="E130" i="3" s="1"/>
  <c r="N130" i="3"/>
  <c r="M130" i="3"/>
  <c r="L130" i="3"/>
  <c r="H130" i="3"/>
  <c r="G130" i="3"/>
  <c r="F130" i="3"/>
  <c r="U129" i="3"/>
  <c r="T129" i="3"/>
  <c r="P129" i="3"/>
  <c r="V129" i="3" s="1"/>
  <c r="O129" i="3"/>
  <c r="E129" i="3" s="1"/>
  <c r="N129" i="3"/>
  <c r="M129" i="3"/>
  <c r="L129" i="3"/>
  <c r="H129" i="3"/>
  <c r="G129" i="3"/>
  <c r="F129" i="3"/>
  <c r="U128" i="3"/>
  <c r="T128" i="3"/>
  <c r="P128" i="3"/>
  <c r="V128" i="3" s="1"/>
  <c r="O128" i="3"/>
  <c r="E128" i="3" s="1"/>
  <c r="N128" i="3"/>
  <c r="M128" i="3"/>
  <c r="L128" i="3"/>
  <c r="H128" i="3"/>
  <c r="G128" i="3"/>
  <c r="F128" i="3"/>
  <c r="AB121" i="3"/>
  <c r="AA121" i="3"/>
  <c r="Z121" i="3"/>
  <c r="X121" i="3"/>
  <c r="O121" i="3" s="1"/>
  <c r="U121" i="3"/>
  <c r="T121" i="3"/>
  <c r="S121" i="3"/>
  <c r="Q121" i="3"/>
  <c r="W121" i="3" s="1"/>
  <c r="P121" i="3"/>
  <c r="V121" i="3" s="1"/>
  <c r="N121" i="3"/>
  <c r="M121" i="3"/>
  <c r="L121" i="3"/>
  <c r="K121" i="3"/>
  <c r="J121" i="3"/>
  <c r="H121" i="3"/>
  <c r="G121" i="3"/>
  <c r="F121" i="3"/>
  <c r="E121" i="3"/>
  <c r="AB120" i="3"/>
  <c r="AA120" i="3"/>
  <c r="Z120" i="3"/>
  <c r="X120" i="3"/>
  <c r="O120" i="3" s="1"/>
  <c r="U120" i="3"/>
  <c r="T120" i="3"/>
  <c r="S120" i="3"/>
  <c r="Q120" i="3"/>
  <c r="W120" i="3" s="1"/>
  <c r="P120" i="3"/>
  <c r="V120" i="3" s="1"/>
  <c r="N120" i="3"/>
  <c r="M120" i="3"/>
  <c r="L120" i="3"/>
  <c r="K120" i="3"/>
  <c r="J120" i="3"/>
  <c r="H120" i="3"/>
  <c r="G120" i="3"/>
  <c r="F120" i="3"/>
  <c r="E120" i="3"/>
  <c r="AB119" i="3"/>
  <c r="AA119" i="3"/>
  <c r="Z119" i="3"/>
  <c r="X119" i="3"/>
  <c r="O119" i="3" s="1"/>
  <c r="U119" i="3"/>
  <c r="T119" i="3"/>
  <c r="S119" i="3"/>
  <c r="Q119" i="3"/>
  <c r="W119" i="3" s="1"/>
  <c r="P119" i="3"/>
  <c r="V119" i="3" s="1"/>
  <c r="N119" i="3"/>
  <c r="M119" i="3"/>
  <c r="L119" i="3"/>
  <c r="K119" i="3"/>
  <c r="J119" i="3"/>
  <c r="H119" i="3"/>
  <c r="G119" i="3"/>
  <c r="F119" i="3"/>
  <c r="E119" i="3"/>
  <c r="AB118" i="3"/>
  <c r="AA118" i="3"/>
  <c r="Z118" i="3"/>
  <c r="X118" i="3"/>
  <c r="O118" i="3" s="1"/>
  <c r="U118" i="3"/>
  <c r="T118" i="3"/>
  <c r="S118" i="3"/>
  <c r="Q118" i="3"/>
  <c r="W118" i="3" s="1"/>
  <c r="P118" i="3"/>
  <c r="V118" i="3" s="1"/>
  <c r="N118" i="3"/>
  <c r="M118" i="3"/>
  <c r="L118" i="3"/>
  <c r="K118" i="3"/>
  <c r="J118" i="3"/>
  <c r="H118" i="3"/>
  <c r="G118" i="3"/>
  <c r="F118" i="3"/>
  <c r="E118" i="3"/>
  <c r="AB117" i="3"/>
  <c r="AA117" i="3"/>
  <c r="Z117" i="3"/>
  <c r="X117" i="3"/>
  <c r="O117" i="3" s="1"/>
  <c r="U117" i="3"/>
  <c r="T117" i="3"/>
  <c r="S117" i="3"/>
  <c r="Q117" i="3"/>
  <c r="W117" i="3" s="1"/>
  <c r="P117" i="3"/>
  <c r="V117" i="3" s="1"/>
  <c r="N117" i="3"/>
  <c r="M117" i="3"/>
  <c r="L117" i="3"/>
  <c r="K117" i="3"/>
  <c r="J117" i="3"/>
  <c r="H117" i="3"/>
  <c r="G117" i="3"/>
  <c r="F117" i="3"/>
  <c r="E117" i="3"/>
  <c r="AB116" i="3"/>
  <c r="AA116" i="3"/>
  <c r="Z116" i="3"/>
  <c r="X116" i="3"/>
  <c r="O116" i="3" s="1"/>
  <c r="U116" i="3"/>
  <c r="T116" i="3"/>
  <c r="S116" i="3"/>
  <c r="Q116" i="3"/>
  <c r="W116" i="3" s="1"/>
  <c r="P116" i="3"/>
  <c r="V116" i="3" s="1"/>
  <c r="N116" i="3"/>
  <c r="M116" i="3"/>
  <c r="L116" i="3"/>
  <c r="K116" i="3"/>
  <c r="J116" i="3"/>
  <c r="H116" i="3"/>
  <c r="G116" i="3"/>
  <c r="F116" i="3"/>
  <c r="E116" i="3"/>
  <c r="AB115" i="3"/>
  <c r="AA115" i="3"/>
  <c r="Z115" i="3"/>
  <c r="X115" i="3"/>
  <c r="O115" i="3" s="1"/>
  <c r="U115" i="3"/>
  <c r="T115" i="3"/>
  <c r="S115" i="3"/>
  <c r="Q115" i="3"/>
  <c r="W115" i="3" s="1"/>
  <c r="P115" i="3"/>
  <c r="V115" i="3" s="1"/>
  <c r="N115" i="3"/>
  <c r="M115" i="3"/>
  <c r="L115" i="3"/>
  <c r="K115" i="3"/>
  <c r="J115" i="3"/>
  <c r="H115" i="3"/>
  <c r="G115" i="3"/>
  <c r="F115" i="3"/>
  <c r="E115" i="3"/>
  <c r="AB114" i="3"/>
  <c r="AA114" i="3"/>
  <c r="Z114" i="3"/>
  <c r="X114" i="3"/>
  <c r="O114" i="3" s="1"/>
  <c r="U114" i="3"/>
  <c r="T114" i="3"/>
  <c r="S114" i="3"/>
  <c r="Q114" i="3"/>
  <c r="W114" i="3" s="1"/>
  <c r="P114" i="3"/>
  <c r="V114" i="3" s="1"/>
  <c r="N114" i="3"/>
  <c r="M114" i="3"/>
  <c r="L114" i="3"/>
  <c r="K114" i="3"/>
  <c r="J114" i="3"/>
  <c r="H114" i="3"/>
  <c r="G114" i="3"/>
  <c r="F114" i="3"/>
  <c r="E114" i="3"/>
  <c r="AB113" i="3"/>
  <c r="AA113" i="3"/>
  <c r="Z113" i="3"/>
  <c r="X113" i="3"/>
  <c r="O113" i="3" s="1"/>
  <c r="U113" i="3"/>
  <c r="T113" i="3"/>
  <c r="S113" i="3"/>
  <c r="Q113" i="3"/>
  <c r="W113" i="3" s="1"/>
  <c r="P113" i="3"/>
  <c r="V113" i="3" s="1"/>
  <c r="N113" i="3"/>
  <c r="M113" i="3"/>
  <c r="L113" i="3"/>
  <c r="K113" i="3"/>
  <c r="J113" i="3"/>
  <c r="H113" i="3"/>
  <c r="G113" i="3"/>
  <c r="F113" i="3"/>
  <c r="E113" i="3"/>
  <c r="AB112" i="3"/>
  <c r="AA112" i="3"/>
  <c r="Z112" i="3"/>
  <c r="X112" i="3"/>
  <c r="O112" i="3" s="1"/>
  <c r="U112" i="3"/>
  <c r="T112" i="3"/>
  <c r="S112" i="3"/>
  <c r="Q112" i="3"/>
  <c r="W112" i="3" s="1"/>
  <c r="P112" i="3"/>
  <c r="V112" i="3" s="1"/>
  <c r="N112" i="3"/>
  <c r="M112" i="3"/>
  <c r="L112" i="3"/>
  <c r="K112" i="3"/>
  <c r="J112" i="3"/>
  <c r="H112" i="3"/>
  <c r="G112" i="3"/>
  <c r="F112" i="3"/>
  <c r="E112" i="3"/>
  <c r="AB111" i="3"/>
  <c r="AA111" i="3"/>
  <c r="Z111" i="3"/>
  <c r="X111" i="3"/>
  <c r="O111" i="3" s="1"/>
  <c r="U111" i="3"/>
  <c r="T111" i="3"/>
  <c r="S111" i="3"/>
  <c r="Q111" i="3"/>
  <c r="W111" i="3" s="1"/>
  <c r="P111" i="3"/>
  <c r="V111" i="3" s="1"/>
  <c r="N111" i="3"/>
  <c r="M111" i="3"/>
  <c r="L111" i="3"/>
  <c r="K111" i="3"/>
  <c r="J111" i="3"/>
  <c r="H111" i="3"/>
  <c r="G111" i="3"/>
  <c r="F111" i="3"/>
  <c r="E111" i="3"/>
  <c r="AB110" i="3"/>
  <c r="AA110" i="3"/>
  <c r="Z110" i="3"/>
  <c r="X110" i="3"/>
  <c r="O110" i="3" s="1"/>
  <c r="U110" i="3"/>
  <c r="T110" i="3"/>
  <c r="S110" i="3"/>
  <c r="Q110" i="3"/>
  <c r="W110" i="3" s="1"/>
  <c r="P110" i="3"/>
  <c r="V110" i="3" s="1"/>
  <c r="N110" i="3"/>
  <c r="M110" i="3"/>
  <c r="L110" i="3"/>
  <c r="K110" i="3"/>
  <c r="J110" i="3"/>
  <c r="H110" i="3"/>
  <c r="G110" i="3"/>
  <c r="F110" i="3"/>
  <c r="E110" i="3"/>
  <c r="AB109" i="3"/>
  <c r="AA109" i="3"/>
  <c r="Z109" i="3"/>
  <c r="X109" i="3"/>
  <c r="O109" i="3" s="1"/>
  <c r="U109" i="3"/>
  <c r="T109" i="3"/>
  <c r="S109" i="3"/>
  <c r="Q109" i="3"/>
  <c r="W109" i="3" s="1"/>
  <c r="P109" i="3"/>
  <c r="V109" i="3" s="1"/>
  <c r="N109" i="3"/>
  <c r="M109" i="3"/>
  <c r="L109" i="3"/>
  <c r="K109" i="3"/>
  <c r="J109" i="3"/>
  <c r="H109" i="3"/>
  <c r="G109" i="3"/>
  <c r="F109" i="3"/>
  <c r="E109" i="3"/>
  <c r="AB108" i="3"/>
  <c r="AA108" i="3"/>
  <c r="Z108" i="3"/>
  <c r="X108" i="3"/>
  <c r="O108" i="3" s="1"/>
  <c r="U108" i="3"/>
  <c r="T108" i="3"/>
  <c r="S108" i="3"/>
  <c r="Q108" i="3"/>
  <c r="W108" i="3" s="1"/>
  <c r="P108" i="3"/>
  <c r="V108" i="3" s="1"/>
  <c r="N108" i="3"/>
  <c r="M108" i="3"/>
  <c r="L108" i="3"/>
  <c r="K108" i="3"/>
  <c r="J108" i="3"/>
  <c r="H108" i="3"/>
  <c r="G108" i="3"/>
  <c r="F108" i="3"/>
  <c r="E108" i="3"/>
  <c r="AB107" i="3"/>
  <c r="AA107" i="3"/>
  <c r="Z107" i="3"/>
  <c r="X107" i="3"/>
  <c r="O107" i="3" s="1"/>
  <c r="U107" i="3"/>
  <c r="T107" i="3"/>
  <c r="S107" i="3"/>
  <c r="Q107" i="3"/>
  <c r="W107" i="3" s="1"/>
  <c r="P107" i="3"/>
  <c r="V107" i="3" s="1"/>
  <c r="N107" i="3"/>
  <c r="M107" i="3"/>
  <c r="L107" i="3"/>
  <c r="K107" i="3"/>
  <c r="J107" i="3"/>
  <c r="H107" i="3"/>
  <c r="G107" i="3"/>
  <c r="F107" i="3"/>
  <c r="E107" i="3"/>
  <c r="AB106" i="3"/>
  <c r="AA106" i="3"/>
  <c r="Z106" i="3"/>
  <c r="X106" i="3"/>
  <c r="O106" i="3" s="1"/>
  <c r="U106" i="3"/>
  <c r="T106" i="3"/>
  <c r="S106" i="3"/>
  <c r="Q106" i="3"/>
  <c r="Q122" i="3" s="1"/>
  <c r="P106" i="3"/>
  <c r="V106" i="3" s="1"/>
  <c r="N106" i="3"/>
  <c r="M106" i="3"/>
  <c r="L106" i="3"/>
  <c r="L122" i="3" s="1"/>
  <c r="K106" i="3"/>
  <c r="J106" i="3"/>
  <c r="J122" i="3" s="1"/>
  <c r="I122" i="3" s="1"/>
  <c r="H106" i="3"/>
  <c r="H122" i="3" s="1"/>
  <c r="G106" i="3"/>
  <c r="G122" i="3" s="1"/>
  <c r="F106" i="3"/>
  <c r="F122" i="3" s="1"/>
  <c r="E106" i="3"/>
  <c r="E122" i="3" s="1"/>
  <c r="C122" i="3" s="1"/>
  <c r="U101" i="3"/>
  <c r="T101" i="3"/>
  <c r="P101" i="3"/>
  <c r="V101" i="3" s="1"/>
  <c r="T100" i="3"/>
  <c r="T99" i="3"/>
  <c r="U98" i="3"/>
  <c r="T98" i="3"/>
  <c r="P98" i="3"/>
  <c r="V98" i="3" s="1"/>
  <c r="U97" i="3"/>
  <c r="T97" i="3"/>
  <c r="P97" i="3"/>
  <c r="V97" i="3" s="1"/>
  <c r="U96" i="3"/>
  <c r="T96" i="3"/>
  <c r="P96" i="3"/>
  <c r="V96" i="3" s="1"/>
  <c r="U95" i="3"/>
  <c r="T95" i="3"/>
  <c r="P95" i="3"/>
  <c r="V95" i="3" s="1"/>
  <c r="U91" i="3"/>
  <c r="T91" i="3"/>
  <c r="P91" i="3"/>
  <c r="V91" i="3" s="1"/>
  <c r="O91" i="3"/>
  <c r="E91" i="3" s="1"/>
  <c r="N91" i="3"/>
  <c r="M91" i="3"/>
  <c r="L91" i="3"/>
  <c r="H91" i="3"/>
  <c r="G91" i="3"/>
  <c r="F91" i="3"/>
  <c r="U90" i="3"/>
  <c r="T90" i="3"/>
  <c r="P90" i="3"/>
  <c r="V90" i="3" s="1"/>
  <c r="O90" i="3"/>
  <c r="K90" i="3" s="1"/>
  <c r="N90" i="3"/>
  <c r="M90" i="3"/>
  <c r="L90" i="3"/>
  <c r="H90" i="3"/>
  <c r="G90" i="3"/>
  <c r="F90" i="3"/>
  <c r="U89" i="3"/>
  <c r="T89" i="3"/>
  <c r="P89" i="3"/>
  <c r="V89" i="3" s="1"/>
  <c r="O89" i="3"/>
  <c r="K89" i="3" s="1"/>
  <c r="N89" i="3"/>
  <c r="M89" i="3"/>
  <c r="L89" i="3"/>
  <c r="H89" i="3"/>
  <c r="G89" i="3"/>
  <c r="F89" i="3"/>
  <c r="U88" i="3"/>
  <c r="T88" i="3"/>
  <c r="P88" i="3"/>
  <c r="V88" i="3" s="1"/>
  <c r="O88" i="3"/>
  <c r="E88" i="3" s="1"/>
  <c r="N88" i="3"/>
  <c r="M88" i="3"/>
  <c r="L88" i="3"/>
  <c r="H88" i="3"/>
  <c r="G88" i="3"/>
  <c r="F88" i="3"/>
  <c r="U87" i="3"/>
  <c r="T87" i="3"/>
  <c r="P87" i="3"/>
  <c r="V87" i="3" s="1"/>
  <c r="O87" i="3"/>
  <c r="E87" i="3" s="1"/>
  <c r="N87" i="3"/>
  <c r="M87" i="3"/>
  <c r="L87" i="3"/>
  <c r="H87" i="3"/>
  <c r="G87" i="3"/>
  <c r="F87" i="3"/>
  <c r="U86" i="3"/>
  <c r="T86" i="3"/>
  <c r="P86" i="3"/>
  <c r="V86" i="3" s="1"/>
  <c r="O86" i="3"/>
  <c r="E86" i="3" s="1"/>
  <c r="N86" i="3"/>
  <c r="M86" i="3"/>
  <c r="L86" i="3"/>
  <c r="H86" i="3"/>
  <c r="G86" i="3"/>
  <c r="F86" i="3"/>
  <c r="U85" i="3"/>
  <c r="T85" i="3"/>
  <c r="P85" i="3"/>
  <c r="V85" i="3" s="1"/>
  <c r="O85" i="3"/>
  <c r="E85" i="3" s="1"/>
  <c r="N85" i="3"/>
  <c r="M85" i="3"/>
  <c r="L85" i="3"/>
  <c r="H85" i="3"/>
  <c r="G85" i="3"/>
  <c r="F85" i="3"/>
  <c r="U84" i="3"/>
  <c r="T84" i="3"/>
  <c r="P84" i="3"/>
  <c r="V84" i="3" s="1"/>
  <c r="O84" i="3"/>
  <c r="E84" i="3" s="1"/>
  <c r="N84" i="3"/>
  <c r="M84" i="3"/>
  <c r="L84" i="3"/>
  <c r="H84" i="3"/>
  <c r="G84" i="3"/>
  <c r="F84" i="3"/>
  <c r="U83" i="3"/>
  <c r="T83" i="3"/>
  <c r="P83" i="3"/>
  <c r="V83" i="3" s="1"/>
  <c r="O83" i="3"/>
  <c r="K83" i="3" s="1"/>
  <c r="N83" i="3"/>
  <c r="M83" i="3"/>
  <c r="L83" i="3"/>
  <c r="H83" i="3"/>
  <c r="G83" i="3"/>
  <c r="F83" i="3"/>
  <c r="U82" i="3"/>
  <c r="T82" i="3"/>
  <c r="P82" i="3"/>
  <c r="V82" i="3" s="1"/>
  <c r="O82" i="3"/>
  <c r="K82" i="3" s="1"/>
  <c r="N82" i="3"/>
  <c r="M82" i="3"/>
  <c r="L82" i="3"/>
  <c r="H82" i="3"/>
  <c r="G82" i="3"/>
  <c r="F82" i="3"/>
  <c r="U81" i="3"/>
  <c r="T81" i="3"/>
  <c r="P81" i="3"/>
  <c r="V81" i="3" s="1"/>
  <c r="O81" i="3"/>
  <c r="K81" i="3" s="1"/>
  <c r="N81" i="3"/>
  <c r="M81" i="3"/>
  <c r="L81" i="3"/>
  <c r="H81" i="3"/>
  <c r="G81" i="3"/>
  <c r="F81" i="3"/>
  <c r="U80" i="3"/>
  <c r="T80" i="3"/>
  <c r="P80" i="3"/>
  <c r="V80" i="3" s="1"/>
  <c r="O80" i="3"/>
  <c r="K80" i="3" s="1"/>
  <c r="N80" i="3"/>
  <c r="M80" i="3"/>
  <c r="L80" i="3"/>
  <c r="H80" i="3"/>
  <c r="G80" i="3"/>
  <c r="F80" i="3"/>
  <c r="U79" i="3"/>
  <c r="T79" i="3"/>
  <c r="P79" i="3"/>
  <c r="V79" i="3" s="1"/>
  <c r="O79" i="3"/>
  <c r="E79" i="3" s="1"/>
  <c r="N79" i="3"/>
  <c r="M79" i="3"/>
  <c r="L79" i="3"/>
  <c r="H79" i="3"/>
  <c r="G79" i="3"/>
  <c r="F79" i="3"/>
  <c r="U78" i="3"/>
  <c r="T78" i="3"/>
  <c r="P78" i="3"/>
  <c r="V78" i="3" s="1"/>
  <c r="O78" i="3"/>
  <c r="E78" i="3" s="1"/>
  <c r="N78" i="3"/>
  <c r="M78" i="3"/>
  <c r="L78" i="3"/>
  <c r="H78" i="3"/>
  <c r="G78" i="3"/>
  <c r="F78" i="3"/>
  <c r="U77" i="3"/>
  <c r="T77" i="3"/>
  <c r="P77" i="3"/>
  <c r="V77" i="3" s="1"/>
  <c r="O77" i="3"/>
  <c r="K77" i="3" s="1"/>
  <c r="N77" i="3"/>
  <c r="M77" i="3"/>
  <c r="L77" i="3"/>
  <c r="H77" i="3"/>
  <c r="G77" i="3"/>
  <c r="F77" i="3"/>
  <c r="U76" i="3"/>
  <c r="T76" i="3"/>
  <c r="P76" i="3"/>
  <c r="V76" i="3" s="1"/>
  <c r="O76" i="3"/>
  <c r="K76" i="3" s="1"/>
  <c r="N76" i="3"/>
  <c r="M76" i="3"/>
  <c r="L76" i="3"/>
  <c r="H76" i="3"/>
  <c r="G76" i="3"/>
  <c r="F76" i="3"/>
  <c r="U75" i="3"/>
  <c r="T75" i="3"/>
  <c r="P75" i="3"/>
  <c r="V75" i="3" s="1"/>
  <c r="O75" i="3"/>
  <c r="E75" i="3" s="1"/>
  <c r="N75" i="3"/>
  <c r="M75" i="3"/>
  <c r="L75" i="3"/>
  <c r="H75" i="3"/>
  <c r="G75" i="3"/>
  <c r="F75" i="3"/>
  <c r="U74" i="3"/>
  <c r="T74" i="3"/>
  <c r="P74" i="3"/>
  <c r="V74" i="3" s="1"/>
  <c r="O74" i="3"/>
  <c r="E74" i="3" s="1"/>
  <c r="N74" i="3"/>
  <c r="M74" i="3"/>
  <c r="L74" i="3"/>
  <c r="H74" i="3"/>
  <c r="G74" i="3"/>
  <c r="F74" i="3"/>
  <c r="U73" i="3"/>
  <c r="T73" i="3"/>
  <c r="P73" i="3"/>
  <c r="V73" i="3" s="1"/>
  <c r="O73" i="3"/>
  <c r="E73" i="3" s="1"/>
  <c r="N73" i="3"/>
  <c r="M73" i="3"/>
  <c r="L73" i="3"/>
  <c r="H73" i="3"/>
  <c r="G73" i="3"/>
  <c r="F73" i="3"/>
  <c r="U72" i="3"/>
  <c r="T72" i="3"/>
  <c r="P72" i="3"/>
  <c r="V72" i="3" s="1"/>
  <c r="O72" i="3"/>
  <c r="E72" i="3" s="1"/>
  <c r="N72" i="3"/>
  <c r="M72" i="3"/>
  <c r="L72" i="3"/>
  <c r="H72" i="3"/>
  <c r="G72" i="3"/>
  <c r="F72" i="3"/>
  <c r="AB177" i="1"/>
  <c r="AA177" i="1"/>
  <c r="Z177" i="1"/>
  <c r="X177" i="1"/>
  <c r="O177" i="1" s="1"/>
  <c r="U177" i="1"/>
  <c r="T177" i="1"/>
  <c r="S177" i="1"/>
  <c r="Q177" i="1"/>
  <c r="W177" i="1" s="1"/>
  <c r="P177" i="1"/>
  <c r="V177" i="1" s="1"/>
  <c r="N177" i="1"/>
  <c r="M177" i="1"/>
  <c r="L177" i="1"/>
  <c r="K177" i="1"/>
  <c r="J177" i="1"/>
  <c r="H177" i="1"/>
  <c r="G177" i="1"/>
  <c r="F177" i="1"/>
  <c r="E177" i="1"/>
  <c r="AB176" i="1"/>
  <c r="AA176" i="1"/>
  <c r="Z176" i="1"/>
  <c r="X176" i="1"/>
  <c r="O176" i="1" s="1"/>
  <c r="U176" i="1"/>
  <c r="T176" i="1"/>
  <c r="S176" i="1"/>
  <c r="Q176" i="1"/>
  <c r="W176" i="1" s="1"/>
  <c r="P176" i="1"/>
  <c r="V176" i="1" s="1"/>
  <c r="N176" i="1"/>
  <c r="M176" i="1"/>
  <c r="L176" i="1"/>
  <c r="K176" i="1"/>
  <c r="J176" i="1"/>
  <c r="H176" i="1"/>
  <c r="G176" i="1"/>
  <c r="F176" i="1"/>
  <c r="E176" i="1"/>
  <c r="AB175" i="1"/>
  <c r="AA175" i="1"/>
  <c r="Z175" i="1"/>
  <c r="X175" i="1"/>
  <c r="O175" i="1" s="1"/>
  <c r="U175" i="1"/>
  <c r="T175" i="1"/>
  <c r="S175" i="1"/>
  <c r="Q175" i="1"/>
  <c r="W175" i="1" s="1"/>
  <c r="P175" i="1"/>
  <c r="V175" i="1" s="1"/>
  <c r="N175" i="1"/>
  <c r="M175" i="1"/>
  <c r="L175" i="1"/>
  <c r="K175" i="1"/>
  <c r="J175" i="1"/>
  <c r="H175" i="1"/>
  <c r="G175" i="1"/>
  <c r="F175" i="1"/>
  <c r="E175" i="1"/>
  <c r="AB174" i="1"/>
  <c r="AA174" i="1"/>
  <c r="Z174" i="1"/>
  <c r="X174" i="1"/>
  <c r="O174" i="1" s="1"/>
  <c r="U174" i="1"/>
  <c r="T174" i="1"/>
  <c r="S174" i="1"/>
  <c r="Q174" i="1"/>
  <c r="W174" i="1" s="1"/>
  <c r="P174" i="1"/>
  <c r="V174" i="1" s="1"/>
  <c r="N174" i="1"/>
  <c r="M174" i="1"/>
  <c r="L174" i="1"/>
  <c r="K174" i="1"/>
  <c r="J174" i="1"/>
  <c r="H174" i="1"/>
  <c r="G174" i="1"/>
  <c r="F174" i="1"/>
  <c r="E174" i="1"/>
  <c r="AB173" i="1"/>
  <c r="AA173" i="1"/>
  <c r="Z173" i="1"/>
  <c r="X173" i="1"/>
  <c r="O173" i="1" s="1"/>
  <c r="U173" i="1"/>
  <c r="T173" i="1"/>
  <c r="S173" i="1"/>
  <c r="Q173" i="1"/>
  <c r="W173" i="1" s="1"/>
  <c r="P173" i="1"/>
  <c r="V173" i="1" s="1"/>
  <c r="N173" i="1"/>
  <c r="M173" i="1"/>
  <c r="L173" i="1"/>
  <c r="K173" i="1"/>
  <c r="J173" i="1"/>
  <c r="H173" i="1"/>
  <c r="G173" i="1"/>
  <c r="F173" i="1"/>
  <c r="E173" i="1"/>
  <c r="AB172" i="1"/>
  <c r="AA172" i="1"/>
  <c r="Z172" i="1"/>
  <c r="X172" i="1"/>
  <c r="O172" i="1" s="1"/>
  <c r="U172" i="1"/>
  <c r="T172" i="1"/>
  <c r="S172" i="1"/>
  <c r="Q172" i="1"/>
  <c r="W172" i="1" s="1"/>
  <c r="P172" i="1"/>
  <c r="V172" i="1" s="1"/>
  <c r="N172" i="1"/>
  <c r="M172" i="1"/>
  <c r="L172" i="1"/>
  <c r="K172" i="1"/>
  <c r="J172" i="1"/>
  <c r="H172" i="1"/>
  <c r="G172" i="1"/>
  <c r="F172" i="1"/>
  <c r="E172" i="1"/>
  <c r="AB171" i="1"/>
  <c r="AA171" i="1"/>
  <c r="Z171" i="1"/>
  <c r="X171" i="1"/>
  <c r="O171" i="1" s="1"/>
  <c r="U171" i="1"/>
  <c r="T171" i="1"/>
  <c r="S171" i="1"/>
  <c r="Q171" i="1"/>
  <c r="W171" i="1" s="1"/>
  <c r="P171" i="1"/>
  <c r="V171" i="1" s="1"/>
  <c r="N171" i="1"/>
  <c r="M171" i="1"/>
  <c r="L171" i="1"/>
  <c r="K171" i="1"/>
  <c r="J171" i="1"/>
  <c r="H171" i="1"/>
  <c r="G171" i="1"/>
  <c r="F171" i="1"/>
  <c r="E171" i="1"/>
  <c r="AB170" i="1"/>
  <c r="AA170" i="1"/>
  <c r="Z170" i="1"/>
  <c r="X170" i="1"/>
  <c r="O170" i="1" s="1"/>
  <c r="U170" i="1"/>
  <c r="T170" i="1"/>
  <c r="S170" i="1"/>
  <c r="Q170" i="1"/>
  <c r="W170" i="1" s="1"/>
  <c r="P170" i="1"/>
  <c r="V170" i="1" s="1"/>
  <c r="N170" i="1"/>
  <c r="M170" i="1"/>
  <c r="L170" i="1"/>
  <c r="K170" i="1"/>
  <c r="J170" i="1"/>
  <c r="H170" i="1"/>
  <c r="G170" i="1"/>
  <c r="F170" i="1"/>
  <c r="E170" i="1"/>
  <c r="AB169" i="1"/>
  <c r="AA169" i="1"/>
  <c r="Z169" i="1"/>
  <c r="X169" i="1"/>
  <c r="O169" i="1" s="1"/>
  <c r="U169" i="1"/>
  <c r="T169" i="1"/>
  <c r="S169" i="1"/>
  <c r="Q169" i="1"/>
  <c r="W169" i="1" s="1"/>
  <c r="P169" i="1"/>
  <c r="V169" i="1" s="1"/>
  <c r="N169" i="1"/>
  <c r="M169" i="1"/>
  <c r="L169" i="1"/>
  <c r="K169" i="1"/>
  <c r="J169" i="1"/>
  <c r="H169" i="1"/>
  <c r="G169" i="1"/>
  <c r="F169" i="1"/>
  <c r="E169" i="1"/>
  <c r="AB168" i="1"/>
  <c r="AA168" i="1"/>
  <c r="Z168" i="1"/>
  <c r="X168" i="1"/>
  <c r="O168" i="1" s="1"/>
  <c r="U168" i="1"/>
  <c r="T168" i="1"/>
  <c r="S168" i="1"/>
  <c r="Q168" i="1"/>
  <c r="W168" i="1" s="1"/>
  <c r="P168" i="1"/>
  <c r="V168" i="1" s="1"/>
  <c r="N168" i="1"/>
  <c r="M168" i="1"/>
  <c r="L168" i="1"/>
  <c r="K168" i="1"/>
  <c r="J168" i="1"/>
  <c r="H168" i="1"/>
  <c r="G168" i="1"/>
  <c r="F168" i="1"/>
  <c r="E168" i="1"/>
  <c r="AB167" i="1"/>
  <c r="AA167" i="1"/>
  <c r="Z167" i="1"/>
  <c r="X167" i="1"/>
  <c r="O167" i="1" s="1"/>
  <c r="U167" i="1"/>
  <c r="T167" i="1"/>
  <c r="S167" i="1"/>
  <c r="Q167" i="1"/>
  <c r="W167" i="1" s="1"/>
  <c r="P167" i="1"/>
  <c r="V167" i="1" s="1"/>
  <c r="N167" i="1"/>
  <c r="M167" i="1"/>
  <c r="L167" i="1"/>
  <c r="K167" i="1"/>
  <c r="J167" i="1"/>
  <c r="H167" i="1"/>
  <c r="G167" i="1"/>
  <c r="F167" i="1"/>
  <c r="E167" i="1"/>
  <c r="AB166" i="1"/>
  <c r="AA166" i="1"/>
  <c r="Z166" i="1"/>
  <c r="X166" i="1"/>
  <c r="O166" i="1" s="1"/>
  <c r="U166" i="1"/>
  <c r="T166" i="1"/>
  <c r="S166" i="1"/>
  <c r="Q166" i="1"/>
  <c r="W166" i="1" s="1"/>
  <c r="P166" i="1"/>
  <c r="V166" i="1" s="1"/>
  <c r="N166" i="1"/>
  <c r="M166" i="1"/>
  <c r="L166" i="1"/>
  <c r="K166" i="1"/>
  <c r="J166" i="1"/>
  <c r="H166" i="1"/>
  <c r="G166" i="1"/>
  <c r="F166" i="1"/>
  <c r="E166" i="1"/>
  <c r="AB165" i="1"/>
  <c r="AA165" i="1"/>
  <c r="Z165" i="1"/>
  <c r="X165" i="1"/>
  <c r="O165" i="1" s="1"/>
  <c r="U165" i="1"/>
  <c r="T165" i="1"/>
  <c r="S165" i="1"/>
  <c r="Q165" i="1"/>
  <c r="W165" i="1" s="1"/>
  <c r="P165" i="1"/>
  <c r="V165" i="1" s="1"/>
  <c r="N165" i="1"/>
  <c r="M165" i="1"/>
  <c r="L165" i="1"/>
  <c r="K165" i="1"/>
  <c r="J165" i="1"/>
  <c r="H165" i="1"/>
  <c r="G165" i="1"/>
  <c r="F165" i="1"/>
  <c r="E165" i="1"/>
  <c r="AB164" i="1"/>
  <c r="AA164" i="1"/>
  <c r="Z164" i="1"/>
  <c r="X164" i="1"/>
  <c r="O164" i="1" s="1"/>
  <c r="U164" i="1"/>
  <c r="T164" i="1"/>
  <c r="S164" i="1"/>
  <c r="Q164" i="1"/>
  <c r="W164" i="1" s="1"/>
  <c r="P164" i="1"/>
  <c r="V164" i="1" s="1"/>
  <c r="N164" i="1"/>
  <c r="M164" i="1"/>
  <c r="L164" i="1"/>
  <c r="K164" i="1"/>
  <c r="J164" i="1"/>
  <c r="H164" i="1"/>
  <c r="G164" i="1"/>
  <c r="F164" i="1"/>
  <c r="E164" i="1"/>
  <c r="AB163" i="1"/>
  <c r="AA163" i="1"/>
  <c r="Z163" i="1"/>
  <c r="X163" i="1"/>
  <c r="O163" i="1" s="1"/>
  <c r="U163" i="1"/>
  <c r="T163" i="1"/>
  <c r="S163" i="1"/>
  <c r="Q163" i="1"/>
  <c r="W163" i="1" s="1"/>
  <c r="P163" i="1"/>
  <c r="V163" i="1" s="1"/>
  <c r="N163" i="1"/>
  <c r="M163" i="1"/>
  <c r="L163" i="1"/>
  <c r="K163" i="1"/>
  <c r="J163" i="1"/>
  <c r="H163" i="1"/>
  <c r="G163" i="1"/>
  <c r="F163" i="1"/>
  <c r="E163" i="1"/>
  <c r="AB162" i="1"/>
  <c r="AA162" i="1"/>
  <c r="Z162" i="1"/>
  <c r="X162" i="1"/>
  <c r="O162" i="1" s="1"/>
  <c r="U162" i="1"/>
  <c r="T162" i="1"/>
  <c r="S162" i="1"/>
  <c r="Q162" i="1"/>
  <c r="W162" i="1" s="1"/>
  <c r="P162" i="1"/>
  <c r="V162" i="1" s="1"/>
  <c r="N162" i="1"/>
  <c r="M162" i="1"/>
  <c r="L162" i="1"/>
  <c r="K162" i="1"/>
  <c r="J162" i="1"/>
  <c r="H162" i="1"/>
  <c r="G162" i="1"/>
  <c r="F162" i="1"/>
  <c r="E162" i="1"/>
  <c r="AB161" i="1"/>
  <c r="AA161" i="1"/>
  <c r="Z161" i="1"/>
  <c r="X161" i="1"/>
  <c r="O161" i="1" s="1"/>
  <c r="U161" i="1"/>
  <c r="T161" i="1"/>
  <c r="S161" i="1"/>
  <c r="Q161" i="1"/>
  <c r="P161" i="1"/>
  <c r="V161" i="1" s="1"/>
  <c r="N161" i="1"/>
  <c r="M161" i="1"/>
  <c r="L161" i="1"/>
  <c r="K161" i="1"/>
  <c r="J161" i="1"/>
  <c r="H161" i="1"/>
  <c r="G161" i="1"/>
  <c r="F161" i="1"/>
  <c r="E161" i="1"/>
  <c r="C157" i="1"/>
  <c r="U156" i="1"/>
  <c r="T156" i="1"/>
  <c r="P156" i="1"/>
  <c r="V156" i="1" s="1"/>
  <c r="T155" i="1"/>
  <c r="T154" i="1"/>
  <c r="T153" i="1"/>
  <c r="T152" i="1"/>
  <c r="T151" i="1"/>
  <c r="T150" i="1"/>
  <c r="U146" i="1"/>
  <c r="T146" i="1"/>
  <c r="P146" i="1"/>
  <c r="V146" i="1" s="1"/>
  <c r="O146" i="1"/>
  <c r="E146" i="1" s="1"/>
  <c r="N146" i="1"/>
  <c r="M146" i="1"/>
  <c r="L146" i="1"/>
  <c r="H146" i="1"/>
  <c r="G146" i="1"/>
  <c r="F146" i="1"/>
  <c r="U145" i="1"/>
  <c r="T145" i="1"/>
  <c r="P145" i="1"/>
  <c r="V145" i="1" s="1"/>
  <c r="O145" i="1"/>
  <c r="E145" i="1" s="1"/>
  <c r="N145" i="1"/>
  <c r="M145" i="1"/>
  <c r="L145" i="1"/>
  <c r="H145" i="1"/>
  <c r="G145" i="1"/>
  <c r="F145" i="1"/>
  <c r="U144" i="1"/>
  <c r="T144" i="1"/>
  <c r="P144" i="1"/>
  <c r="V144" i="1" s="1"/>
  <c r="O144" i="1"/>
  <c r="E144" i="1" s="1"/>
  <c r="N144" i="1"/>
  <c r="M144" i="1"/>
  <c r="L144" i="1"/>
  <c r="H144" i="1"/>
  <c r="G144" i="1"/>
  <c r="F144" i="1"/>
  <c r="U143" i="1"/>
  <c r="T143" i="1"/>
  <c r="P143" i="1"/>
  <c r="V143" i="1" s="1"/>
  <c r="O143" i="1"/>
  <c r="E143" i="1" s="1"/>
  <c r="N143" i="1"/>
  <c r="M143" i="1"/>
  <c r="L143" i="1"/>
  <c r="H143" i="1"/>
  <c r="G143" i="1"/>
  <c r="F143" i="1"/>
  <c r="U142" i="1"/>
  <c r="T142" i="1"/>
  <c r="P142" i="1"/>
  <c r="V142" i="1" s="1"/>
  <c r="O142" i="1"/>
  <c r="N142" i="1"/>
  <c r="M142" i="1"/>
  <c r="L142" i="1"/>
  <c r="H142" i="1"/>
  <c r="G142" i="1"/>
  <c r="F142" i="1"/>
  <c r="U141" i="1"/>
  <c r="T141" i="1"/>
  <c r="P141" i="1"/>
  <c r="V141" i="1" s="1"/>
  <c r="O141" i="1"/>
  <c r="K141" i="1" s="1"/>
  <c r="N141" i="1"/>
  <c r="M141" i="1"/>
  <c r="L141" i="1"/>
  <c r="H141" i="1"/>
  <c r="G141" i="1"/>
  <c r="F141" i="1"/>
  <c r="U140" i="1"/>
  <c r="T140" i="1"/>
  <c r="P140" i="1"/>
  <c r="V140" i="1" s="1"/>
  <c r="O140" i="1"/>
  <c r="K140" i="1" s="1"/>
  <c r="N140" i="1"/>
  <c r="M140" i="1"/>
  <c r="L140" i="1"/>
  <c r="H140" i="1"/>
  <c r="G140" i="1"/>
  <c r="F140" i="1"/>
  <c r="U139" i="1"/>
  <c r="T139" i="1"/>
  <c r="P139" i="1"/>
  <c r="V139" i="1" s="1"/>
  <c r="O139" i="1"/>
  <c r="K139" i="1" s="1"/>
  <c r="N139" i="1"/>
  <c r="M139" i="1"/>
  <c r="L139" i="1"/>
  <c r="H139" i="1"/>
  <c r="G139" i="1"/>
  <c r="F139" i="1"/>
  <c r="U138" i="1"/>
  <c r="T138" i="1"/>
  <c r="P138" i="1"/>
  <c r="V138" i="1" s="1"/>
  <c r="O138" i="1"/>
  <c r="K138" i="1" s="1"/>
  <c r="N138" i="1"/>
  <c r="M138" i="1"/>
  <c r="L138" i="1"/>
  <c r="H138" i="1"/>
  <c r="G138" i="1"/>
  <c r="F138" i="1"/>
  <c r="U137" i="1"/>
  <c r="T137" i="1"/>
  <c r="P137" i="1"/>
  <c r="V137" i="1" s="1"/>
  <c r="O137" i="1"/>
  <c r="K137" i="1" s="1"/>
  <c r="N137" i="1"/>
  <c r="M137" i="1"/>
  <c r="L137" i="1"/>
  <c r="H137" i="1"/>
  <c r="G137" i="1"/>
  <c r="F137" i="1"/>
  <c r="U136" i="1"/>
  <c r="T136" i="1"/>
  <c r="P136" i="1"/>
  <c r="V136" i="1" s="1"/>
  <c r="O136" i="1"/>
  <c r="K136" i="1" s="1"/>
  <c r="N136" i="1"/>
  <c r="M136" i="1"/>
  <c r="L136" i="1"/>
  <c r="H136" i="1"/>
  <c r="G136" i="1"/>
  <c r="F136" i="1"/>
  <c r="U135" i="1"/>
  <c r="T135" i="1"/>
  <c r="P135" i="1"/>
  <c r="V135" i="1" s="1"/>
  <c r="O135" i="1"/>
  <c r="E135" i="1" s="1"/>
  <c r="N135" i="1"/>
  <c r="M135" i="1"/>
  <c r="L135" i="1"/>
  <c r="H135" i="1"/>
  <c r="G135" i="1"/>
  <c r="F135" i="1"/>
  <c r="U134" i="1"/>
  <c r="T134" i="1"/>
  <c r="P134" i="1"/>
  <c r="V134" i="1" s="1"/>
  <c r="O134" i="1"/>
  <c r="E134" i="1" s="1"/>
  <c r="N134" i="1"/>
  <c r="M134" i="1"/>
  <c r="L134" i="1"/>
  <c r="H134" i="1"/>
  <c r="G134" i="1"/>
  <c r="F134" i="1"/>
  <c r="U133" i="1"/>
  <c r="T133" i="1"/>
  <c r="P133" i="1"/>
  <c r="V133" i="1" s="1"/>
  <c r="O133" i="1"/>
  <c r="E133" i="1" s="1"/>
  <c r="N133" i="1"/>
  <c r="M133" i="1"/>
  <c r="L133" i="1"/>
  <c r="H133" i="1"/>
  <c r="G133" i="1"/>
  <c r="F133" i="1"/>
  <c r="U132" i="1"/>
  <c r="T132" i="1"/>
  <c r="P132" i="1"/>
  <c r="V132" i="1" s="1"/>
  <c r="O132" i="1"/>
  <c r="E132" i="1" s="1"/>
  <c r="N132" i="1"/>
  <c r="M132" i="1"/>
  <c r="L132" i="1"/>
  <c r="H132" i="1"/>
  <c r="G132" i="1"/>
  <c r="F132" i="1"/>
  <c r="U131" i="1"/>
  <c r="T131" i="1"/>
  <c r="P131" i="1"/>
  <c r="V131" i="1" s="1"/>
  <c r="O131" i="1"/>
  <c r="N131" i="1"/>
  <c r="M131" i="1"/>
  <c r="L131" i="1"/>
  <c r="H131" i="1"/>
  <c r="G131" i="1"/>
  <c r="F131" i="1"/>
  <c r="U130" i="1"/>
  <c r="T130" i="1"/>
  <c r="P130" i="1"/>
  <c r="V130" i="1" s="1"/>
  <c r="O130" i="1"/>
  <c r="K130" i="1" s="1"/>
  <c r="N130" i="1"/>
  <c r="M130" i="1"/>
  <c r="L130" i="1"/>
  <c r="H130" i="1"/>
  <c r="G130" i="1"/>
  <c r="F130" i="1"/>
  <c r="U129" i="1"/>
  <c r="T129" i="1"/>
  <c r="P129" i="1"/>
  <c r="V129" i="1" s="1"/>
  <c r="O129" i="1"/>
  <c r="K129" i="1" s="1"/>
  <c r="N129" i="1"/>
  <c r="M129" i="1"/>
  <c r="L129" i="1"/>
  <c r="H129" i="1"/>
  <c r="G129" i="1"/>
  <c r="F129" i="1"/>
  <c r="U128" i="1"/>
  <c r="T128" i="1"/>
  <c r="P128" i="1"/>
  <c r="V128" i="1" s="1"/>
  <c r="O128" i="1"/>
  <c r="K128" i="1" s="1"/>
  <c r="N128" i="1"/>
  <c r="M128" i="1"/>
  <c r="L128" i="1"/>
  <c r="H128" i="1"/>
  <c r="G128" i="1"/>
  <c r="F128" i="1"/>
  <c r="AB121" i="1"/>
  <c r="AA121" i="1"/>
  <c r="Z121" i="1"/>
  <c r="X121" i="1"/>
  <c r="O121" i="1" s="1"/>
  <c r="U121" i="1"/>
  <c r="T121" i="1"/>
  <c r="S121" i="1"/>
  <c r="Q121" i="1"/>
  <c r="W121" i="1" s="1"/>
  <c r="P121" i="1"/>
  <c r="V121" i="1" s="1"/>
  <c r="N121" i="1"/>
  <c r="M121" i="1"/>
  <c r="L121" i="1"/>
  <c r="K121" i="1"/>
  <c r="J121" i="1"/>
  <c r="H121" i="1"/>
  <c r="G121" i="1"/>
  <c r="F121" i="1"/>
  <c r="E121" i="1"/>
  <c r="AB120" i="1"/>
  <c r="AA120" i="1"/>
  <c r="Z120" i="1"/>
  <c r="X120" i="1"/>
  <c r="O120" i="1" s="1"/>
  <c r="U120" i="1"/>
  <c r="T120" i="1"/>
  <c r="S120" i="1"/>
  <c r="Q120" i="1"/>
  <c r="W120" i="1" s="1"/>
  <c r="P120" i="1"/>
  <c r="V120" i="1" s="1"/>
  <c r="N120" i="1"/>
  <c r="M120" i="1"/>
  <c r="L120" i="1"/>
  <c r="K120" i="1"/>
  <c r="J120" i="1"/>
  <c r="H120" i="1"/>
  <c r="G120" i="1"/>
  <c r="F120" i="1"/>
  <c r="E120" i="1"/>
  <c r="AB119" i="1"/>
  <c r="AA119" i="1"/>
  <c r="Z119" i="1"/>
  <c r="X119" i="1"/>
  <c r="O119" i="1" s="1"/>
  <c r="U119" i="1"/>
  <c r="T119" i="1"/>
  <c r="S119" i="1"/>
  <c r="Q119" i="1"/>
  <c r="W119" i="1" s="1"/>
  <c r="P119" i="1"/>
  <c r="V119" i="1" s="1"/>
  <c r="N119" i="1"/>
  <c r="M119" i="1"/>
  <c r="L119" i="1"/>
  <c r="K119" i="1"/>
  <c r="J119" i="1"/>
  <c r="H119" i="1"/>
  <c r="G119" i="1"/>
  <c r="F119" i="1"/>
  <c r="E119" i="1"/>
  <c r="AB118" i="1"/>
  <c r="AA118" i="1"/>
  <c r="Z118" i="1"/>
  <c r="X118" i="1"/>
  <c r="O118" i="1" s="1"/>
  <c r="U118" i="1"/>
  <c r="T118" i="1"/>
  <c r="S118" i="1"/>
  <c r="Q118" i="1"/>
  <c r="W118" i="1" s="1"/>
  <c r="P118" i="1"/>
  <c r="V118" i="1" s="1"/>
  <c r="N118" i="1"/>
  <c r="M118" i="1"/>
  <c r="L118" i="1"/>
  <c r="K118" i="1"/>
  <c r="J118" i="1"/>
  <c r="H118" i="1"/>
  <c r="G118" i="1"/>
  <c r="F118" i="1"/>
  <c r="E118" i="1"/>
  <c r="AB117" i="1"/>
  <c r="AA117" i="1"/>
  <c r="Z117" i="1"/>
  <c r="X117" i="1"/>
  <c r="O117" i="1" s="1"/>
  <c r="U117" i="1"/>
  <c r="T117" i="1"/>
  <c r="S117" i="1"/>
  <c r="Q117" i="1"/>
  <c r="W117" i="1" s="1"/>
  <c r="P117" i="1"/>
  <c r="V117" i="1" s="1"/>
  <c r="N117" i="1"/>
  <c r="M117" i="1"/>
  <c r="L117" i="1"/>
  <c r="K117" i="1"/>
  <c r="J117" i="1"/>
  <c r="H117" i="1"/>
  <c r="G117" i="1"/>
  <c r="F117" i="1"/>
  <c r="E117" i="1"/>
  <c r="AB116" i="1"/>
  <c r="AA116" i="1"/>
  <c r="Z116" i="1"/>
  <c r="X116" i="1"/>
  <c r="O116" i="1" s="1"/>
  <c r="U116" i="1"/>
  <c r="T116" i="1"/>
  <c r="S116" i="1"/>
  <c r="Q116" i="1"/>
  <c r="W116" i="1" s="1"/>
  <c r="P116" i="1"/>
  <c r="V116" i="1" s="1"/>
  <c r="N116" i="1"/>
  <c r="M116" i="1"/>
  <c r="L116" i="1"/>
  <c r="K116" i="1"/>
  <c r="J116" i="1"/>
  <c r="H116" i="1"/>
  <c r="G116" i="1"/>
  <c r="F116" i="1"/>
  <c r="E116" i="1"/>
  <c r="AB115" i="1"/>
  <c r="AA115" i="1"/>
  <c r="Z115" i="1"/>
  <c r="X115" i="1"/>
  <c r="O115" i="1" s="1"/>
  <c r="U115" i="1"/>
  <c r="T115" i="1"/>
  <c r="S115" i="1"/>
  <c r="Q115" i="1"/>
  <c r="W115" i="1" s="1"/>
  <c r="P115" i="1"/>
  <c r="V115" i="1" s="1"/>
  <c r="N115" i="1"/>
  <c r="M115" i="1"/>
  <c r="L115" i="1"/>
  <c r="K115" i="1"/>
  <c r="J115" i="1"/>
  <c r="H115" i="1"/>
  <c r="G115" i="1"/>
  <c r="F115" i="1"/>
  <c r="E115" i="1"/>
  <c r="AB114" i="1"/>
  <c r="AA114" i="1"/>
  <c r="Z114" i="1"/>
  <c r="X114" i="1"/>
  <c r="O114" i="1" s="1"/>
  <c r="U114" i="1"/>
  <c r="T114" i="1"/>
  <c r="S114" i="1"/>
  <c r="Q114" i="1"/>
  <c r="W114" i="1" s="1"/>
  <c r="P114" i="1"/>
  <c r="V114" i="1" s="1"/>
  <c r="N114" i="1"/>
  <c r="M114" i="1"/>
  <c r="L114" i="1"/>
  <c r="K114" i="1"/>
  <c r="J114" i="1"/>
  <c r="H114" i="1"/>
  <c r="G114" i="1"/>
  <c r="F114" i="1"/>
  <c r="E114" i="1"/>
  <c r="AB113" i="1"/>
  <c r="AA113" i="1"/>
  <c r="Z113" i="1"/>
  <c r="X113" i="1"/>
  <c r="O113" i="1" s="1"/>
  <c r="U113" i="1"/>
  <c r="T113" i="1"/>
  <c r="S113" i="1"/>
  <c r="Q113" i="1"/>
  <c r="W113" i="1" s="1"/>
  <c r="P113" i="1"/>
  <c r="V113" i="1" s="1"/>
  <c r="N113" i="1"/>
  <c r="M113" i="1"/>
  <c r="L113" i="1"/>
  <c r="K113" i="1"/>
  <c r="J113" i="1"/>
  <c r="H113" i="1"/>
  <c r="G113" i="1"/>
  <c r="F113" i="1"/>
  <c r="E113" i="1"/>
  <c r="AB112" i="1"/>
  <c r="AA112" i="1"/>
  <c r="Z112" i="1"/>
  <c r="X112" i="1"/>
  <c r="O112" i="1" s="1"/>
  <c r="U112" i="1"/>
  <c r="T112" i="1"/>
  <c r="S112" i="1"/>
  <c r="Q112" i="1"/>
  <c r="W112" i="1" s="1"/>
  <c r="P112" i="1"/>
  <c r="V112" i="1" s="1"/>
  <c r="N112" i="1"/>
  <c r="M112" i="1"/>
  <c r="L112" i="1"/>
  <c r="K112" i="1"/>
  <c r="J112" i="1"/>
  <c r="H112" i="1"/>
  <c r="G112" i="1"/>
  <c r="F112" i="1"/>
  <c r="E112" i="1"/>
  <c r="AB111" i="1"/>
  <c r="AA111" i="1"/>
  <c r="Z111" i="1"/>
  <c r="X111" i="1"/>
  <c r="O111" i="1" s="1"/>
  <c r="U111" i="1"/>
  <c r="T111" i="1"/>
  <c r="S111" i="1"/>
  <c r="Q111" i="1"/>
  <c r="W111" i="1" s="1"/>
  <c r="P111" i="1"/>
  <c r="V111" i="1" s="1"/>
  <c r="N111" i="1"/>
  <c r="M111" i="1"/>
  <c r="L111" i="1"/>
  <c r="K111" i="1"/>
  <c r="J111" i="1"/>
  <c r="H111" i="1"/>
  <c r="G111" i="1"/>
  <c r="F111" i="1"/>
  <c r="E111" i="1"/>
  <c r="AB110" i="1"/>
  <c r="AA110" i="1"/>
  <c r="Z110" i="1"/>
  <c r="X110" i="1"/>
  <c r="O110" i="1" s="1"/>
  <c r="U110" i="1"/>
  <c r="T110" i="1"/>
  <c r="S110" i="1"/>
  <c r="Q110" i="1"/>
  <c r="W110" i="1" s="1"/>
  <c r="P110" i="1"/>
  <c r="V110" i="1" s="1"/>
  <c r="N110" i="1"/>
  <c r="M110" i="1"/>
  <c r="L110" i="1"/>
  <c r="K110" i="1"/>
  <c r="J110" i="1"/>
  <c r="H110" i="1"/>
  <c r="G110" i="1"/>
  <c r="F110" i="1"/>
  <c r="E110" i="1"/>
  <c r="AB109" i="1"/>
  <c r="AA109" i="1"/>
  <c r="Z109" i="1"/>
  <c r="X109" i="1"/>
  <c r="O109" i="1" s="1"/>
  <c r="U109" i="1"/>
  <c r="T109" i="1"/>
  <c r="S109" i="1"/>
  <c r="Q109" i="1"/>
  <c r="W109" i="1" s="1"/>
  <c r="P109" i="1"/>
  <c r="V109" i="1" s="1"/>
  <c r="N109" i="1"/>
  <c r="M109" i="1"/>
  <c r="L109" i="1"/>
  <c r="K109" i="1"/>
  <c r="J109" i="1"/>
  <c r="H109" i="1"/>
  <c r="G109" i="1"/>
  <c r="F109" i="1"/>
  <c r="E109" i="1"/>
  <c r="AB108" i="1"/>
  <c r="AA108" i="1"/>
  <c r="Z108" i="1"/>
  <c r="X108" i="1"/>
  <c r="O108" i="1" s="1"/>
  <c r="U108" i="1"/>
  <c r="T108" i="1"/>
  <c r="S108" i="1"/>
  <c r="Q108" i="1"/>
  <c r="W108" i="1" s="1"/>
  <c r="P108" i="1"/>
  <c r="V108" i="1" s="1"/>
  <c r="N108" i="1"/>
  <c r="M108" i="1"/>
  <c r="L108" i="1"/>
  <c r="K108" i="1"/>
  <c r="J108" i="1"/>
  <c r="H108" i="1"/>
  <c r="G108" i="1"/>
  <c r="F108" i="1"/>
  <c r="E108" i="1"/>
  <c r="AB107" i="1"/>
  <c r="AA107" i="1"/>
  <c r="Z107" i="1"/>
  <c r="X107" i="1"/>
  <c r="O107" i="1" s="1"/>
  <c r="U107" i="1"/>
  <c r="T107" i="1"/>
  <c r="S107" i="1"/>
  <c r="Q107" i="1"/>
  <c r="W107" i="1" s="1"/>
  <c r="P107" i="1"/>
  <c r="V107" i="1" s="1"/>
  <c r="N107" i="1"/>
  <c r="M107" i="1"/>
  <c r="L107" i="1"/>
  <c r="K107" i="1"/>
  <c r="J107" i="1"/>
  <c r="H107" i="1"/>
  <c r="G107" i="1"/>
  <c r="F107" i="1"/>
  <c r="E107" i="1"/>
  <c r="AB106" i="1"/>
  <c r="AA106" i="1"/>
  <c r="Z106" i="1"/>
  <c r="X106" i="1"/>
  <c r="O106" i="1" s="1"/>
  <c r="U106" i="1"/>
  <c r="T106" i="1"/>
  <c r="S106" i="1"/>
  <c r="Q106" i="1"/>
  <c r="W106" i="1" s="1"/>
  <c r="P106" i="1"/>
  <c r="V106" i="1" s="1"/>
  <c r="N106" i="1"/>
  <c r="M106" i="1"/>
  <c r="L106" i="1"/>
  <c r="K106" i="1"/>
  <c r="J106" i="1"/>
  <c r="H106" i="1"/>
  <c r="G106" i="1"/>
  <c r="F106" i="1"/>
  <c r="E106" i="1"/>
  <c r="AB105" i="1"/>
  <c r="AA105" i="1"/>
  <c r="Z105" i="1"/>
  <c r="X105" i="1"/>
  <c r="U105" i="1"/>
  <c r="T105" i="1"/>
  <c r="S105" i="1"/>
  <c r="Q105" i="1"/>
  <c r="P105" i="1"/>
  <c r="V105" i="1" s="1"/>
  <c r="N105" i="1"/>
  <c r="M105" i="1"/>
  <c r="L105" i="1"/>
  <c r="K105" i="1"/>
  <c r="J105" i="1"/>
  <c r="H105" i="1"/>
  <c r="G105" i="1"/>
  <c r="F105" i="1"/>
  <c r="E105" i="1"/>
  <c r="C101" i="1"/>
  <c r="U100" i="1"/>
  <c r="T100" i="1"/>
  <c r="P100" i="1"/>
  <c r="V100" i="1" s="1"/>
  <c r="T99" i="1"/>
  <c r="T98" i="1"/>
  <c r="T97" i="1"/>
  <c r="T96" i="1"/>
  <c r="T95" i="1"/>
  <c r="T94" i="1"/>
  <c r="U90" i="1"/>
  <c r="T90" i="1"/>
  <c r="P90" i="1"/>
  <c r="V90" i="1" s="1"/>
  <c r="O90" i="1"/>
  <c r="K90" i="1" s="1"/>
  <c r="N90" i="1"/>
  <c r="M90" i="1"/>
  <c r="L90" i="1"/>
  <c r="H90" i="1"/>
  <c r="G90" i="1"/>
  <c r="F90" i="1"/>
  <c r="U89" i="1"/>
  <c r="T89" i="1"/>
  <c r="P89" i="1"/>
  <c r="V89" i="1" s="1"/>
  <c r="O89" i="1"/>
  <c r="E89" i="1" s="1"/>
  <c r="N89" i="1"/>
  <c r="M89" i="1"/>
  <c r="L89" i="1"/>
  <c r="H89" i="1"/>
  <c r="G89" i="1"/>
  <c r="F89" i="1"/>
  <c r="U88" i="1"/>
  <c r="T88" i="1"/>
  <c r="P88" i="1"/>
  <c r="V88" i="1" s="1"/>
  <c r="O88" i="1"/>
  <c r="E88" i="1" s="1"/>
  <c r="N88" i="1"/>
  <c r="M88" i="1"/>
  <c r="L88" i="1"/>
  <c r="H88" i="1"/>
  <c r="G88" i="1"/>
  <c r="F88" i="1"/>
  <c r="U87" i="1"/>
  <c r="T87" i="1"/>
  <c r="P87" i="1"/>
  <c r="V87" i="1" s="1"/>
  <c r="O87" i="1"/>
  <c r="E87" i="1" s="1"/>
  <c r="N87" i="1"/>
  <c r="M87" i="1"/>
  <c r="L87" i="1"/>
  <c r="H87" i="1"/>
  <c r="G87" i="1"/>
  <c r="F87" i="1"/>
  <c r="U86" i="1"/>
  <c r="T86" i="1"/>
  <c r="P86" i="1"/>
  <c r="V86" i="1" s="1"/>
  <c r="O86" i="1"/>
  <c r="E86" i="1" s="1"/>
  <c r="N86" i="1"/>
  <c r="M86" i="1"/>
  <c r="L86" i="1"/>
  <c r="H86" i="1"/>
  <c r="G86" i="1"/>
  <c r="F86" i="1"/>
  <c r="U85" i="1"/>
  <c r="T85" i="1"/>
  <c r="P85" i="1"/>
  <c r="V85" i="1" s="1"/>
  <c r="O85" i="1"/>
  <c r="N85" i="1"/>
  <c r="M85" i="1"/>
  <c r="L85" i="1"/>
  <c r="H85" i="1"/>
  <c r="G85" i="1"/>
  <c r="F85" i="1"/>
  <c r="U84" i="1"/>
  <c r="T84" i="1"/>
  <c r="P84" i="1"/>
  <c r="V84" i="1" s="1"/>
  <c r="O84" i="1"/>
  <c r="K84" i="1" s="1"/>
  <c r="N84" i="1"/>
  <c r="M84" i="1"/>
  <c r="L84" i="1"/>
  <c r="H84" i="1"/>
  <c r="G84" i="1"/>
  <c r="F84" i="1"/>
  <c r="U83" i="1"/>
  <c r="T83" i="1"/>
  <c r="P83" i="1"/>
  <c r="V83" i="1" s="1"/>
  <c r="O83" i="1"/>
  <c r="K83" i="1" s="1"/>
  <c r="N83" i="1"/>
  <c r="M83" i="1"/>
  <c r="L83" i="1"/>
  <c r="H83" i="1"/>
  <c r="G83" i="1"/>
  <c r="F83" i="1"/>
  <c r="U82" i="1"/>
  <c r="T82" i="1"/>
  <c r="P82" i="1"/>
  <c r="V82" i="1" s="1"/>
  <c r="O82" i="1"/>
  <c r="K82" i="1" s="1"/>
  <c r="N82" i="1"/>
  <c r="M82" i="1"/>
  <c r="L82" i="1"/>
  <c r="H82" i="1"/>
  <c r="G82" i="1"/>
  <c r="F82" i="1"/>
  <c r="U81" i="1"/>
  <c r="T81" i="1"/>
  <c r="P81" i="1"/>
  <c r="V81" i="1" s="1"/>
  <c r="O81" i="1"/>
  <c r="K81" i="1" s="1"/>
  <c r="N81" i="1"/>
  <c r="M81" i="1"/>
  <c r="L81" i="1"/>
  <c r="H81" i="1"/>
  <c r="G81" i="1"/>
  <c r="F81" i="1"/>
  <c r="U80" i="1"/>
  <c r="T80" i="1"/>
  <c r="P80" i="1"/>
  <c r="V80" i="1" s="1"/>
  <c r="O80" i="1"/>
  <c r="E80" i="1" s="1"/>
  <c r="N80" i="1"/>
  <c r="M80" i="1"/>
  <c r="L80" i="1"/>
  <c r="H80" i="1"/>
  <c r="G80" i="1"/>
  <c r="F80" i="1"/>
  <c r="U79" i="1"/>
  <c r="T79" i="1"/>
  <c r="P79" i="1"/>
  <c r="V79" i="1" s="1"/>
  <c r="O79" i="1"/>
  <c r="E79" i="1" s="1"/>
  <c r="N79" i="1"/>
  <c r="M79" i="1"/>
  <c r="L79" i="1"/>
  <c r="H79" i="1"/>
  <c r="G79" i="1"/>
  <c r="F79" i="1"/>
  <c r="U78" i="1"/>
  <c r="T78" i="1"/>
  <c r="P78" i="1"/>
  <c r="V78" i="1" s="1"/>
  <c r="O78" i="1"/>
  <c r="K78" i="1" s="1"/>
  <c r="N78" i="1"/>
  <c r="M78" i="1"/>
  <c r="L78" i="1"/>
  <c r="H78" i="1"/>
  <c r="G78" i="1"/>
  <c r="F78" i="1"/>
  <c r="U77" i="1"/>
  <c r="T77" i="1"/>
  <c r="P77" i="1"/>
  <c r="V77" i="1" s="1"/>
  <c r="O77" i="1"/>
  <c r="E77" i="1" s="1"/>
  <c r="N77" i="1"/>
  <c r="M77" i="1"/>
  <c r="L77" i="1"/>
  <c r="H77" i="1"/>
  <c r="G77" i="1"/>
  <c r="F77" i="1"/>
  <c r="U76" i="1"/>
  <c r="T76" i="1"/>
  <c r="P76" i="1"/>
  <c r="V76" i="1" s="1"/>
  <c r="O76" i="1"/>
  <c r="E76" i="1" s="1"/>
  <c r="N76" i="1"/>
  <c r="M76" i="1"/>
  <c r="L76" i="1"/>
  <c r="H76" i="1"/>
  <c r="G76" i="1"/>
  <c r="F76" i="1"/>
  <c r="U75" i="1"/>
  <c r="T75" i="1"/>
  <c r="P75" i="1"/>
  <c r="V75" i="1" s="1"/>
  <c r="O75" i="1"/>
  <c r="E75" i="1" s="1"/>
  <c r="N75" i="1"/>
  <c r="M75" i="1"/>
  <c r="L75" i="1"/>
  <c r="H75" i="1"/>
  <c r="G75" i="1"/>
  <c r="F75" i="1"/>
  <c r="U74" i="1"/>
  <c r="T74" i="1"/>
  <c r="P74" i="1"/>
  <c r="V74" i="1" s="1"/>
  <c r="O74" i="1"/>
  <c r="E74" i="1" s="1"/>
  <c r="N74" i="1"/>
  <c r="M74" i="1"/>
  <c r="L74" i="1"/>
  <c r="H74" i="1"/>
  <c r="G74" i="1"/>
  <c r="F74" i="1"/>
  <c r="U73" i="1"/>
  <c r="T73" i="1"/>
  <c r="P73" i="1"/>
  <c r="V73" i="1" s="1"/>
  <c r="O73" i="1"/>
  <c r="N73" i="1"/>
  <c r="M73" i="1"/>
  <c r="L73" i="1"/>
  <c r="H73" i="1"/>
  <c r="G73" i="1"/>
  <c r="F73" i="1"/>
  <c r="U72" i="1"/>
  <c r="T72" i="1"/>
  <c r="P72" i="1"/>
  <c r="V72" i="1" s="1"/>
  <c r="O72" i="1"/>
  <c r="K72" i="1" s="1"/>
  <c r="N72" i="1"/>
  <c r="M72" i="1"/>
  <c r="L72" i="1"/>
  <c r="H72" i="1"/>
  <c r="G72" i="1"/>
  <c r="F72" i="1"/>
  <c r="M122" i="3" l="1"/>
  <c r="N122" i="3"/>
  <c r="O162" i="3"/>
  <c r="O105" i="1"/>
  <c r="E78" i="1"/>
  <c r="K79" i="1"/>
  <c r="K76" i="1"/>
  <c r="K77" i="1"/>
  <c r="K80" i="1"/>
  <c r="K87" i="1"/>
  <c r="E90" i="1"/>
  <c r="E178" i="1"/>
  <c r="E81" i="1"/>
  <c r="G91" i="1"/>
  <c r="U147" i="1"/>
  <c r="F178" i="1"/>
  <c r="F147" i="1"/>
  <c r="E136" i="1"/>
  <c r="U91" i="1"/>
  <c r="K89" i="1"/>
  <c r="G147" i="1"/>
  <c r="K88" i="1"/>
  <c r="E137" i="1"/>
  <c r="H147" i="1"/>
  <c r="K146" i="1"/>
  <c r="H122" i="1"/>
  <c r="E138" i="1"/>
  <c r="K145" i="1"/>
  <c r="K86" i="1"/>
  <c r="K135" i="1"/>
  <c r="E139" i="1"/>
  <c r="E140" i="1"/>
  <c r="E141" i="1"/>
  <c r="K144" i="1"/>
  <c r="M122" i="1"/>
  <c r="E122" i="1"/>
  <c r="K134" i="1"/>
  <c r="K143" i="1"/>
  <c r="G178" i="1"/>
  <c r="L178" i="1"/>
  <c r="K133" i="1"/>
  <c r="H178" i="1"/>
  <c r="M178" i="1"/>
  <c r="T91" i="1"/>
  <c r="N122" i="1"/>
  <c r="F122" i="1"/>
  <c r="F91" i="1"/>
  <c r="G122" i="1"/>
  <c r="K132" i="1"/>
  <c r="J178" i="1"/>
  <c r="K35" i="3"/>
  <c r="K78" i="3"/>
  <c r="K141" i="3"/>
  <c r="K86" i="3"/>
  <c r="K140" i="3"/>
  <c r="K85" i="3"/>
  <c r="K147" i="3"/>
  <c r="K84" i="3"/>
  <c r="K146" i="3"/>
  <c r="K91" i="3"/>
  <c r="K130" i="3"/>
  <c r="E89" i="3"/>
  <c r="E135" i="3"/>
  <c r="E144" i="3"/>
  <c r="E90" i="3"/>
  <c r="E145" i="3"/>
  <c r="K73" i="3"/>
  <c r="K133" i="3"/>
  <c r="K134" i="3"/>
  <c r="K72" i="3"/>
  <c r="K132" i="3"/>
  <c r="K143" i="3"/>
  <c r="N92" i="3"/>
  <c r="K88" i="3"/>
  <c r="K79" i="3"/>
  <c r="K87" i="3"/>
  <c r="K131" i="3"/>
  <c r="K142" i="3"/>
  <c r="G178" i="3"/>
  <c r="E76" i="3"/>
  <c r="U92" i="3"/>
  <c r="T92" i="3"/>
  <c r="M148" i="3"/>
  <c r="H178" i="3"/>
  <c r="F92" i="3"/>
  <c r="E77" i="3"/>
  <c r="N148" i="3"/>
  <c r="J178" i="3"/>
  <c r="L148" i="3"/>
  <c r="U148" i="3"/>
  <c r="T148" i="3"/>
  <c r="L92" i="3"/>
  <c r="G92" i="3"/>
  <c r="M92" i="3"/>
  <c r="F178" i="3"/>
  <c r="K75" i="3"/>
  <c r="H92" i="3"/>
  <c r="K74" i="3"/>
  <c r="K139" i="3"/>
  <c r="E139" i="3"/>
  <c r="K138" i="3"/>
  <c r="E138" i="3"/>
  <c r="N178" i="3"/>
  <c r="L178" i="3"/>
  <c r="F148" i="3"/>
  <c r="M178" i="3"/>
  <c r="G148" i="3"/>
  <c r="Q178" i="3"/>
  <c r="W162" i="3"/>
  <c r="W178" i="3" s="1"/>
  <c r="E136" i="3"/>
  <c r="E137" i="3"/>
  <c r="E178" i="3"/>
  <c r="H148" i="3"/>
  <c r="K129" i="3"/>
  <c r="K128" i="3"/>
  <c r="E80" i="3"/>
  <c r="E81" i="3"/>
  <c r="E82" i="3"/>
  <c r="E83" i="3"/>
  <c r="W106" i="3"/>
  <c r="W122" i="3" s="1"/>
  <c r="T147" i="1"/>
  <c r="Q178" i="1"/>
  <c r="W161" i="1"/>
  <c r="W178" i="1" s="1"/>
  <c r="E128" i="1"/>
  <c r="E129" i="1"/>
  <c r="E130" i="1"/>
  <c r="L147" i="1"/>
  <c r="K142" i="1"/>
  <c r="E142" i="1"/>
  <c r="M147" i="1"/>
  <c r="N147" i="1"/>
  <c r="K131" i="1"/>
  <c r="E131" i="1"/>
  <c r="N178" i="1"/>
  <c r="K85" i="1"/>
  <c r="E85" i="1"/>
  <c r="M91" i="1"/>
  <c r="N91" i="1"/>
  <c r="K73" i="1"/>
  <c r="E73" i="1"/>
  <c r="Q122" i="1"/>
  <c r="W105" i="1"/>
  <c r="W122" i="1" s="1"/>
  <c r="E82" i="1"/>
  <c r="E83" i="1"/>
  <c r="E84" i="1"/>
  <c r="H91" i="1"/>
  <c r="E72" i="1"/>
  <c r="K75" i="1"/>
  <c r="K74" i="1"/>
  <c r="L91" i="1"/>
  <c r="L122" i="1"/>
  <c r="J122" i="1"/>
  <c r="AB65" i="3"/>
  <c r="AA65" i="3"/>
  <c r="Z65" i="3"/>
  <c r="X65" i="3"/>
  <c r="O65" i="3" s="1"/>
  <c r="U65" i="3"/>
  <c r="T65" i="3"/>
  <c r="S65" i="3"/>
  <c r="Q65" i="3"/>
  <c r="W65" i="3" s="1"/>
  <c r="P65" i="3"/>
  <c r="V65" i="3" s="1"/>
  <c r="N65" i="3"/>
  <c r="M65" i="3"/>
  <c r="L65" i="3"/>
  <c r="K65" i="3"/>
  <c r="J65" i="3"/>
  <c r="H65" i="3"/>
  <c r="G65" i="3"/>
  <c r="F65" i="3"/>
  <c r="E65" i="3"/>
  <c r="AB64" i="3"/>
  <c r="AA64" i="3"/>
  <c r="Z64" i="3"/>
  <c r="X64" i="3"/>
  <c r="O64" i="3" s="1"/>
  <c r="U64" i="3"/>
  <c r="T64" i="3"/>
  <c r="S64" i="3"/>
  <c r="Q64" i="3"/>
  <c r="W64" i="3" s="1"/>
  <c r="P64" i="3"/>
  <c r="V64" i="3" s="1"/>
  <c r="N64" i="3"/>
  <c r="M64" i="3"/>
  <c r="L64" i="3"/>
  <c r="K64" i="3"/>
  <c r="J64" i="3"/>
  <c r="H64" i="3"/>
  <c r="G64" i="3"/>
  <c r="F64" i="3"/>
  <c r="E64" i="3"/>
  <c r="AB63" i="3"/>
  <c r="AA63" i="3"/>
  <c r="Z63" i="3"/>
  <c r="X63" i="3"/>
  <c r="O63" i="3" s="1"/>
  <c r="U63" i="3"/>
  <c r="T63" i="3"/>
  <c r="S63" i="3"/>
  <c r="Q63" i="3"/>
  <c r="W63" i="3" s="1"/>
  <c r="P63" i="3"/>
  <c r="V63" i="3" s="1"/>
  <c r="N63" i="3"/>
  <c r="M63" i="3"/>
  <c r="L63" i="3"/>
  <c r="K63" i="3"/>
  <c r="J63" i="3"/>
  <c r="H63" i="3"/>
  <c r="G63" i="3"/>
  <c r="F63" i="3"/>
  <c r="E63" i="3"/>
  <c r="AB62" i="3"/>
  <c r="AA62" i="3"/>
  <c r="Z62" i="3"/>
  <c r="X62" i="3"/>
  <c r="O62" i="3" s="1"/>
  <c r="U62" i="3"/>
  <c r="T62" i="3"/>
  <c r="S62" i="3"/>
  <c r="Q62" i="3"/>
  <c r="W62" i="3" s="1"/>
  <c r="P62" i="3"/>
  <c r="V62" i="3" s="1"/>
  <c r="N62" i="3"/>
  <c r="M62" i="3"/>
  <c r="L62" i="3"/>
  <c r="K62" i="3"/>
  <c r="J62" i="3"/>
  <c r="H62" i="3"/>
  <c r="G62" i="3"/>
  <c r="F62" i="3"/>
  <c r="E62" i="3"/>
  <c r="AB61" i="3"/>
  <c r="AA61" i="3"/>
  <c r="Z61" i="3"/>
  <c r="X61" i="3"/>
  <c r="O61" i="3" s="1"/>
  <c r="U61" i="3"/>
  <c r="T61" i="3"/>
  <c r="S61" i="3"/>
  <c r="Q61" i="3"/>
  <c r="W61" i="3" s="1"/>
  <c r="P61" i="3"/>
  <c r="V61" i="3" s="1"/>
  <c r="N61" i="3"/>
  <c r="M61" i="3"/>
  <c r="L61" i="3"/>
  <c r="K61" i="3"/>
  <c r="J61" i="3"/>
  <c r="H61" i="3"/>
  <c r="G61" i="3"/>
  <c r="F61" i="3"/>
  <c r="E61" i="3"/>
  <c r="AB60" i="3"/>
  <c r="AA60" i="3"/>
  <c r="Z60" i="3"/>
  <c r="X60" i="3"/>
  <c r="O60" i="3" s="1"/>
  <c r="U60" i="3"/>
  <c r="T60" i="3"/>
  <c r="S60" i="3"/>
  <c r="Q60" i="3"/>
  <c r="W60" i="3" s="1"/>
  <c r="P60" i="3"/>
  <c r="V60" i="3" s="1"/>
  <c r="N60" i="3"/>
  <c r="M60" i="3"/>
  <c r="L60" i="3"/>
  <c r="K60" i="3"/>
  <c r="J60" i="3"/>
  <c r="H60" i="3"/>
  <c r="G60" i="3"/>
  <c r="F60" i="3"/>
  <c r="E60" i="3"/>
  <c r="AB59" i="3"/>
  <c r="AA59" i="3"/>
  <c r="Z59" i="3"/>
  <c r="X59" i="3"/>
  <c r="O59" i="3" s="1"/>
  <c r="U59" i="3"/>
  <c r="T59" i="3"/>
  <c r="S59" i="3"/>
  <c r="Q59" i="3"/>
  <c r="W59" i="3" s="1"/>
  <c r="P59" i="3"/>
  <c r="V59" i="3" s="1"/>
  <c r="N59" i="3"/>
  <c r="M59" i="3"/>
  <c r="L59" i="3"/>
  <c r="K59" i="3"/>
  <c r="J59" i="3"/>
  <c r="H59" i="3"/>
  <c r="G59" i="3"/>
  <c r="F59" i="3"/>
  <c r="E59" i="3"/>
  <c r="AB58" i="3"/>
  <c r="AA58" i="3"/>
  <c r="Z58" i="3"/>
  <c r="X58" i="3"/>
  <c r="O58" i="3" s="1"/>
  <c r="U58" i="3"/>
  <c r="T58" i="3"/>
  <c r="S58" i="3"/>
  <c r="Q58" i="3"/>
  <c r="W58" i="3" s="1"/>
  <c r="P58" i="3"/>
  <c r="V58" i="3" s="1"/>
  <c r="N58" i="3"/>
  <c r="M58" i="3"/>
  <c r="L58" i="3"/>
  <c r="K58" i="3"/>
  <c r="J58" i="3"/>
  <c r="H58" i="3"/>
  <c r="G58" i="3"/>
  <c r="F58" i="3"/>
  <c r="E58" i="3"/>
  <c r="AB57" i="3"/>
  <c r="AA57" i="3"/>
  <c r="Z57" i="3"/>
  <c r="X57" i="3"/>
  <c r="O57" i="3" s="1"/>
  <c r="U57" i="3"/>
  <c r="T57" i="3"/>
  <c r="S57" i="3"/>
  <c r="Q57" i="3"/>
  <c r="W57" i="3" s="1"/>
  <c r="P57" i="3"/>
  <c r="V57" i="3" s="1"/>
  <c r="N57" i="3"/>
  <c r="M57" i="3"/>
  <c r="L57" i="3"/>
  <c r="K57" i="3"/>
  <c r="J57" i="3"/>
  <c r="H57" i="3"/>
  <c r="G57" i="3"/>
  <c r="F57" i="3"/>
  <c r="E57" i="3"/>
  <c r="AB56" i="3"/>
  <c r="AA56" i="3"/>
  <c r="Z56" i="3"/>
  <c r="X56" i="3"/>
  <c r="O56" i="3" s="1"/>
  <c r="U56" i="3"/>
  <c r="T56" i="3"/>
  <c r="S56" i="3"/>
  <c r="Q56" i="3"/>
  <c r="W56" i="3" s="1"/>
  <c r="P56" i="3"/>
  <c r="V56" i="3" s="1"/>
  <c r="N56" i="3"/>
  <c r="M56" i="3"/>
  <c r="L56" i="3"/>
  <c r="K56" i="3"/>
  <c r="J56" i="3"/>
  <c r="H56" i="3"/>
  <c r="G56" i="3"/>
  <c r="F56" i="3"/>
  <c r="E56" i="3"/>
  <c r="AB55" i="3"/>
  <c r="AA55" i="3"/>
  <c r="Z55" i="3"/>
  <c r="X55" i="3"/>
  <c r="O55" i="3" s="1"/>
  <c r="U55" i="3"/>
  <c r="T55" i="3"/>
  <c r="S55" i="3"/>
  <c r="Q55" i="3"/>
  <c r="W55" i="3" s="1"/>
  <c r="P55" i="3"/>
  <c r="V55" i="3" s="1"/>
  <c r="N55" i="3"/>
  <c r="M55" i="3"/>
  <c r="L55" i="3"/>
  <c r="K55" i="3"/>
  <c r="J55" i="3"/>
  <c r="H55" i="3"/>
  <c r="G55" i="3"/>
  <c r="F55" i="3"/>
  <c r="E55" i="3"/>
  <c r="AB54" i="3"/>
  <c r="AA54" i="3"/>
  <c r="Z54" i="3"/>
  <c r="X54" i="3"/>
  <c r="O54" i="3" s="1"/>
  <c r="U54" i="3"/>
  <c r="T54" i="3"/>
  <c r="S54" i="3"/>
  <c r="Q54" i="3"/>
  <c r="W54" i="3" s="1"/>
  <c r="P54" i="3"/>
  <c r="V54" i="3" s="1"/>
  <c r="N54" i="3"/>
  <c r="M54" i="3"/>
  <c r="L54" i="3"/>
  <c r="K54" i="3"/>
  <c r="J54" i="3"/>
  <c r="H54" i="3"/>
  <c r="G54" i="3"/>
  <c r="F54" i="3"/>
  <c r="E54" i="3"/>
  <c r="AB53" i="3"/>
  <c r="AA53" i="3"/>
  <c r="Z53" i="3"/>
  <c r="X53" i="3"/>
  <c r="O53" i="3" s="1"/>
  <c r="U53" i="3"/>
  <c r="T53" i="3"/>
  <c r="S53" i="3"/>
  <c r="Q53" i="3"/>
  <c r="W53" i="3" s="1"/>
  <c r="P53" i="3"/>
  <c r="V53" i="3" s="1"/>
  <c r="N53" i="3"/>
  <c r="M53" i="3"/>
  <c r="L53" i="3"/>
  <c r="K53" i="3"/>
  <c r="J53" i="3"/>
  <c r="H53" i="3"/>
  <c r="G53" i="3"/>
  <c r="F53" i="3"/>
  <c r="E53" i="3"/>
  <c r="AB52" i="3"/>
  <c r="AA52" i="3"/>
  <c r="Z52" i="3"/>
  <c r="X52" i="3"/>
  <c r="O52" i="3" s="1"/>
  <c r="U52" i="3"/>
  <c r="T52" i="3"/>
  <c r="S52" i="3"/>
  <c r="Q52" i="3"/>
  <c r="W52" i="3" s="1"/>
  <c r="P52" i="3"/>
  <c r="V52" i="3" s="1"/>
  <c r="N52" i="3"/>
  <c r="M52" i="3"/>
  <c r="L52" i="3"/>
  <c r="K52" i="3"/>
  <c r="J52" i="3"/>
  <c r="H52" i="3"/>
  <c r="G52" i="3"/>
  <c r="F52" i="3"/>
  <c r="E52" i="3"/>
  <c r="AB51" i="3"/>
  <c r="AA51" i="3"/>
  <c r="Z51" i="3"/>
  <c r="X51" i="3"/>
  <c r="O51" i="3" s="1"/>
  <c r="U51" i="3"/>
  <c r="T51" i="3"/>
  <c r="S51" i="3"/>
  <c r="Q51" i="3"/>
  <c r="W51" i="3" s="1"/>
  <c r="P51" i="3"/>
  <c r="V51" i="3" s="1"/>
  <c r="N51" i="3"/>
  <c r="M51" i="3"/>
  <c r="L51" i="3"/>
  <c r="K51" i="3"/>
  <c r="J51" i="3"/>
  <c r="H51" i="3"/>
  <c r="G51" i="3"/>
  <c r="F51" i="3"/>
  <c r="E51" i="3"/>
  <c r="AB50" i="3"/>
  <c r="AA50" i="3"/>
  <c r="Z50" i="3"/>
  <c r="X50" i="3"/>
  <c r="O50" i="3" s="1"/>
  <c r="U50" i="3"/>
  <c r="T50" i="3"/>
  <c r="S50" i="3"/>
  <c r="Q50" i="3"/>
  <c r="W50" i="3" s="1"/>
  <c r="P50" i="3"/>
  <c r="V50" i="3" s="1"/>
  <c r="N50" i="3"/>
  <c r="M50" i="3"/>
  <c r="L50" i="3"/>
  <c r="K50" i="3"/>
  <c r="J50" i="3"/>
  <c r="H50" i="3"/>
  <c r="G50" i="3"/>
  <c r="F50" i="3"/>
  <c r="E50" i="3"/>
  <c r="C46" i="3"/>
  <c r="U45" i="3"/>
  <c r="T45" i="3"/>
  <c r="P45" i="3"/>
  <c r="V45" i="3" s="1"/>
  <c r="T44" i="3"/>
  <c r="T43" i="3"/>
  <c r="T42" i="3"/>
  <c r="T41" i="3"/>
  <c r="T40" i="3"/>
  <c r="T39" i="3"/>
  <c r="U34" i="3"/>
  <c r="T34" i="3"/>
  <c r="P34" i="3"/>
  <c r="V34" i="3" s="1"/>
  <c r="O34" i="3"/>
  <c r="N34" i="3"/>
  <c r="M34" i="3"/>
  <c r="L34" i="3"/>
  <c r="H34" i="3"/>
  <c r="G34" i="3"/>
  <c r="F34" i="3"/>
  <c r="U33" i="3"/>
  <c r="T33" i="3"/>
  <c r="P33" i="3"/>
  <c r="V33" i="3" s="1"/>
  <c r="O33" i="3"/>
  <c r="N33" i="3"/>
  <c r="M33" i="3"/>
  <c r="L33" i="3"/>
  <c r="H33" i="3"/>
  <c r="G33" i="3"/>
  <c r="F33" i="3"/>
  <c r="U32" i="3"/>
  <c r="T32" i="3"/>
  <c r="P32" i="3"/>
  <c r="V32" i="3" s="1"/>
  <c r="O32" i="3"/>
  <c r="K32" i="3" s="1"/>
  <c r="N32" i="3"/>
  <c r="M32" i="3"/>
  <c r="L32" i="3"/>
  <c r="H32" i="3"/>
  <c r="G32" i="3"/>
  <c r="F32" i="3"/>
  <c r="U31" i="3"/>
  <c r="T31" i="3"/>
  <c r="P31" i="3"/>
  <c r="V31" i="3" s="1"/>
  <c r="O31" i="3"/>
  <c r="E31" i="3" s="1"/>
  <c r="N31" i="3"/>
  <c r="M31" i="3"/>
  <c r="L31" i="3"/>
  <c r="H31" i="3"/>
  <c r="G31" i="3"/>
  <c r="F31" i="3"/>
  <c r="U30" i="3"/>
  <c r="T30" i="3"/>
  <c r="P30" i="3"/>
  <c r="V30" i="3" s="1"/>
  <c r="O30" i="3"/>
  <c r="K30" i="3" s="1"/>
  <c r="N30" i="3"/>
  <c r="M30" i="3"/>
  <c r="L30" i="3"/>
  <c r="H30" i="3"/>
  <c r="G30" i="3"/>
  <c r="F30" i="3"/>
  <c r="U29" i="3"/>
  <c r="T29" i="3"/>
  <c r="P29" i="3"/>
  <c r="V29" i="3" s="1"/>
  <c r="O29" i="3"/>
  <c r="E29" i="3" s="1"/>
  <c r="N29" i="3"/>
  <c r="M29" i="3"/>
  <c r="L29" i="3"/>
  <c r="H29" i="3"/>
  <c r="G29" i="3"/>
  <c r="F29" i="3"/>
  <c r="U28" i="3"/>
  <c r="T28" i="3"/>
  <c r="P28" i="3"/>
  <c r="V28" i="3" s="1"/>
  <c r="O28" i="3"/>
  <c r="K28" i="3" s="1"/>
  <c r="N28" i="3"/>
  <c r="M28" i="3"/>
  <c r="L28" i="3"/>
  <c r="H28" i="3"/>
  <c r="G28" i="3"/>
  <c r="F28" i="3"/>
  <c r="U27" i="3"/>
  <c r="T27" i="3"/>
  <c r="P27" i="3"/>
  <c r="V27" i="3" s="1"/>
  <c r="O27" i="3"/>
  <c r="E27" i="3" s="1"/>
  <c r="N27" i="3"/>
  <c r="M27" i="3"/>
  <c r="L27" i="3"/>
  <c r="H27" i="3"/>
  <c r="G27" i="3"/>
  <c r="F27" i="3"/>
  <c r="U26" i="3"/>
  <c r="T26" i="3"/>
  <c r="P26" i="3"/>
  <c r="V26" i="3" s="1"/>
  <c r="O26" i="3"/>
  <c r="E26" i="3" s="1"/>
  <c r="N26" i="3"/>
  <c r="M26" i="3"/>
  <c r="L26" i="3"/>
  <c r="H26" i="3"/>
  <c r="G26" i="3"/>
  <c r="F26" i="3"/>
  <c r="U25" i="3"/>
  <c r="T25" i="3"/>
  <c r="P25" i="3"/>
  <c r="V25" i="3" s="1"/>
  <c r="O25" i="3"/>
  <c r="E25" i="3" s="1"/>
  <c r="N25" i="3"/>
  <c r="M25" i="3"/>
  <c r="L25" i="3"/>
  <c r="H25" i="3"/>
  <c r="G25" i="3"/>
  <c r="F25" i="3"/>
  <c r="U24" i="3"/>
  <c r="T24" i="3"/>
  <c r="P24" i="3"/>
  <c r="V24" i="3" s="1"/>
  <c r="O24" i="3"/>
  <c r="E24" i="3" s="1"/>
  <c r="N24" i="3"/>
  <c r="M24" i="3"/>
  <c r="L24" i="3"/>
  <c r="H24" i="3"/>
  <c r="G24" i="3"/>
  <c r="F24" i="3"/>
  <c r="U23" i="3"/>
  <c r="T23" i="3"/>
  <c r="P23" i="3"/>
  <c r="V23" i="3" s="1"/>
  <c r="O23" i="3"/>
  <c r="N23" i="3"/>
  <c r="M23" i="3"/>
  <c r="L23" i="3"/>
  <c r="H23" i="3"/>
  <c r="G23" i="3"/>
  <c r="F23" i="3"/>
  <c r="U22" i="3"/>
  <c r="T22" i="3"/>
  <c r="P22" i="3"/>
  <c r="V22" i="3" s="1"/>
  <c r="O22" i="3"/>
  <c r="N22" i="3"/>
  <c r="M22" i="3"/>
  <c r="L22" i="3"/>
  <c r="H22" i="3"/>
  <c r="G22" i="3"/>
  <c r="F22" i="3"/>
  <c r="U21" i="3"/>
  <c r="T21" i="3"/>
  <c r="P21" i="3"/>
  <c r="V21" i="3" s="1"/>
  <c r="O21" i="3"/>
  <c r="N21" i="3"/>
  <c r="M21" i="3"/>
  <c r="L21" i="3"/>
  <c r="H21" i="3"/>
  <c r="G21" i="3"/>
  <c r="F21" i="3"/>
  <c r="U20" i="3"/>
  <c r="T20" i="3"/>
  <c r="P20" i="3"/>
  <c r="V20" i="3" s="1"/>
  <c r="O20" i="3"/>
  <c r="K20" i="3" s="1"/>
  <c r="N20" i="3"/>
  <c r="M20" i="3"/>
  <c r="L20" i="3"/>
  <c r="H20" i="3"/>
  <c r="G20" i="3"/>
  <c r="F20" i="3"/>
  <c r="U19" i="3"/>
  <c r="T19" i="3"/>
  <c r="P19" i="3"/>
  <c r="V19" i="3" s="1"/>
  <c r="O19" i="3"/>
  <c r="E19" i="3" s="1"/>
  <c r="N19" i="3"/>
  <c r="M19" i="3"/>
  <c r="L19" i="3"/>
  <c r="H19" i="3"/>
  <c r="G19" i="3"/>
  <c r="F19" i="3"/>
  <c r="U18" i="3"/>
  <c r="T18" i="3"/>
  <c r="P18" i="3"/>
  <c r="V18" i="3" s="1"/>
  <c r="O18" i="3"/>
  <c r="K18" i="3" s="1"/>
  <c r="N18" i="3"/>
  <c r="M18" i="3"/>
  <c r="L18" i="3"/>
  <c r="H18" i="3"/>
  <c r="G18" i="3"/>
  <c r="F18" i="3"/>
  <c r="U17" i="3"/>
  <c r="T17" i="3"/>
  <c r="P17" i="3"/>
  <c r="V17" i="3" s="1"/>
  <c r="O17" i="3"/>
  <c r="E17" i="3" s="1"/>
  <c r="N17" i="3"/>
  <c r="M17" i="3"/>
  <c r="L17" i="3"/>
  <c r="H17" i="3"/>
  <c r="G17" i="3"/>
  <c r="F17" i="3"/>
  <c r="U16" i="3"/>
  <c r="T16" i="3"/>
  <c r="P16" i="3"/>
  <c r="V16" i="3" s="1"/>
  <c r="O16" i="3"/>
  <c r="E16" i="3" s="1"/>
  <c r="N16" i="3"/>
  <c r="M16" i="3"/>
  <c r="L16" i="3"/>
  <c r="H16" i="3"/>
  <c r="G16" i="3"/>
  <c r="F16" i="3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Q50" i="1"/>
  <c r="Q51" i="1"/>
  <c r="Q52" i="1"/>
  <c r="Q53" i="1"/>
  <c r="Q54" i="1"/>
  <c r="Q55" i="1"/>
  <c r="Q57" i="1"/>
  <c r="Q58" i="1"/>
  <c r="Q59" i="1"/>
  <c r="Q60" i="1"/>
  <c r="Q61" i="1"/>
  <c r="Q62" i="1"/>
  <c r="Q63" i="1"/>
  <c r="Q64" i="1"/>
  <c r="Q65" i="1"/>
  <c r="Q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49" i="1"/>
  <c r="P44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16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J50" i="1"/>
  <c r="J51" i="1"/>
  <c r="J52" i="1"/>
  <c r="J53" i="1"/>
  <c r="J54" i="1"/>
  <c r="J55" i="1"/>
  <c r="J56" i="1"/>
  <c r="Q56" i="1" s="1"/>
  <c r="J57" i="1"/>
  <c r="J58" i="1"/>
  <c r="J59" i="1"/>
  <c r="J60" i="1"/>
  <c r="J61" i="1"/>
  <c r="J62" i="1"/>
  <c r="J63" i="1"/>
  <c r="J64" i="1"/>
  <c r="J65" i="1"/>
  <c r="K49" i="1"/>
  <c r="J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49" i="1"/>
  <c r="C45" i="1"/>
  <c r="L54" i="1"/>
  <c r="M54" i="1"/>
  <c r="N54" i="1"/>
  <c r="L55" i="1"/>
  <c r="M55" i="1"/>
  <c r="N55" i="1"/>
  <c r="L56" i="1"/>
  <c r="M56" i="1"/>
  <c r="N56" i="1"/>
  <c r="L57" i="1"/>
  <c r="M57" i="1"/>
  <c r="N57" i="1"/>
  <c r="L58" i="1"/>
  <c r="M58" i="1"/>
  <c r="N58" i="1"/>
  <c r="L59" i="1"/>
  <c r="M59" i="1"/>
  <c r="N59" i="1"/>
  <c r="L60" i="1"/>
  <c r="M60" i="1"/>
  <c r="N60" i="1"/>
  <c r="L61" i="1"/>
  <c r="M61" i="1"/>
  <c r="N61" i="1"/>
  <c r="L62" i="1"/>
  <c r="M62" i="1"/>
  <c r="N62" i="1"/>
  <c r="L63" i="1"/>
  <c r="M63" i="1"/>
  <c r="N63" i="1"/>
  <c r="L64" i="1"/>
  <c r="M64" i="1"/>
  <c r="N64" i="1"/>
  <c r="L65" i="1"/>
  <c r="M65" i="1"/>
  <c r="N65" i="1"/>
  <c r="N49" i="1"/>
  <c r="M49" i="1"/>
  <c r="L49" i="1"/>
  <c r="H54" i="1"/>
  <c r="H55" i="1"/>
  <c r="H56" i="1"/>
  <c r="H57" i="1"/>
  <c r="H58" i="1"/>
  <c r="H59" i="1"/>
  <c r="H60" i="1"/>
  <c r="H61" i="1"/>
  <c r="H62" i="1"/>
  <c r="H63" i="1"/>
  <c r="H64" i="1"/>
  <c r="H65" i="1"/>
  <c r="G54" i="1"/>
  <c r="G55" i="1"/>
  <c r="G56" i="1"/>
  <c r="G57" i="1"/>
  <c r="G58" i="1"/>
  <c r="G59" i="1"/>
  <c r="G60" i="1"/>
  <c r="G61" i="1"/>
  <c r="G62" i="1"/>
  <c r="G63" i="1"/>
  <c r="G64" i="1"/>
  <c r="G65" i="1"/>
  <c r="F54" i="1"/>
  <c r="F55" i="1"/>
  <c r="F56" i="1"/>
  <c r="F57" i="1"/>
  <c r="F58" i="1"/>
  <c r="F59" i="1"/>
  <c r="F60" i="1"/>
  <c r="F61" i="1"/>
  <c r="F62" i="1"/>
  <c r="F63" i="1"/>
  <c r="F64" i="1"/>
  <c r="F65" i="1"/>
  <c r="H49" i="1"/>
  <c r="G49" i="1"/>
  <c r="F49" i="1"/>
  <c r="AB50" i="1"/>
  <c r="H50" i="1" s="1"/>
  <c r="AB51" i="1"/>
  <c r="N51" i="1" s="1"/>
  <c r="AB52" i="1"/>
  <c r="N52" i="1" s="1"/>
  <c r="AB53" i="1"/>
  <c r="H53" i="1" s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9" i="1"/>
  <c r="AA50" i="1"/>
  <c r="G50" i="1" s="1"/>
  <c r="AA51" i="1"/>
  <c r="G51" i="1" s="1"/>
  <c r="AA52" i="1"/>
  <c r="G52" i="1" s="1"/>
  <c r="AA53" i="1"/>
  <c r="M53" i="1" s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49" i="1"/>
  <c r="Z50" i="1"/>
  <c r="F50" i="1" s="1"/>
  <c r="Z51" i="1"/>
  <c r="L51" i="1" s="1"/>
  <c r="Z52" i="1"/>
  <c r="L52" i="1" s="1"/>
  <c r="Z53" i="1"/>
  <c r="F53" i="1" s="1"/>
  <c r="Z54" i="1"/>
  <c r="Z55" i="1"/>
  <c r="Z56" i="1"/>
  <c r="Z57" i="1"/>
  <c r="Z58" i="1"/>
  <c r="Z59" i="1"/>
  <c r="Z60" i="1"/>
  <c r="Z61" i="1"/>
  <c r="Z62" i="1"/>
  <c r="Z63" i="1"/>
  <c r="Z64" i="1"/>
  <c r="Z65" i="1"/>
  <c r="Z49" i="1"/>
  <c r="G23" i="1"/>
  <c r="G24" i="1"/>
  <c r="G25" i="1"/>
  <c r="G26" i="1"/>
  <c r="G27" i="1"/>
  <c r="G28" i="1"/>
  <c r="G29" i="1"/>
  <c r="G30" i="1"/>
  <c r="G31" i="1"/>
  <c r="G32" i="1"/>
  <c r="G33" i="1"/>
  <c r="G34" i="1"/>
  <c r="M16" i="1"/>
  <c r="F23" i="1"/>
  <c r="F24" i="1"/>
  <c r="F25" i="1"/>
  <c r="F26" i="1"/>
  <c r="F27" i="1"/>
  <c r="F28" i="1"/>
  <c r="F29" i="1"/>
  <c r="F30" i="1"/>
  <c r="F31" i="1"/>
  <c r="F32" i="1"/>
  <c r="F33" i="1"/>
  <c r="F34" i="1"/>
  <c r="L16" i="1"/>
  <c r="N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150" i="1" l="1"/>
  <c r="M95" i="1"/>
  <c r="G95" i="1"/>
  <c r="Z97" i="1" s="1"/>
  <c r="F150" i="1"/>
  <c r="Z150" i="1" s="1"/>
  <c r="F94" i="1"/>
  <c r="Z94" i="1" s="1"/>
  <c r="H154" i="1"/>
  <c r="K91" i="1"/>
  <c r="I91" i="1" s="1"/>
  <c r="G151" i="1"/>
  <c r="Z153" i="1" s="1"/>
  <c r="Z152" i="1"/>
  <c r="K147" i="1"/>
  <c r="I147" i="1" s="1"/>
  <c r="H155" i="1"/>
  <c r="M151" i="1"/>
  <c r="N100" i="3"/>
  <c r="I100" i="3" s="1"/>
  <c r="U100" i="3" s="1"/>
  <c r="F95" i="3"/>
  <c r="Z95" i="3" s="1"/>
  <c r="F151" i="3"/>
  <c r="Z151" i="3" s="1"/>
  <c r="L95" i="3"/>
  <c r="H99" i="3"/>
  <c r="N99" i="3"/>
  <c r="I99" i="3" s="1"/>
  <c r="K92" i="3"/>
  <c r="I92" i="3" s="1"/>
  <c r="G152" i="3"/>
  <c r="Z152" i="3" s="1"/>
  <c r="L151" i="3"/>
  <c r="N155" i="3"/>
  <c r="I155" i="3" s="1"/>
  <c r="U155" i="3" s="1"/>
  <c r="M96" i="3"/>
  <c r="G96" i="3"/>
  <c r="M152" i="3"/>
  <c r="E148" i="3"/>
  <c r="H100" i="3"/>
  <c r="E92" i="3"/>
  <c r="H155" i="3"/>
  <c r="H156" i="3"/>
  <c r="N156" i="3"/>
  <c r="I156" i="3" s="1"/>
  <c r="K148" i="3"/>
  <c r="I148" i="3" s="1"/>
  <c r="K26" i="3"/>
  <c r="K24" i="3"/>
  <c r="K31" i="3"/>
  <c r="K17" i="3"/>
  <c r="K16" i="3"/>
  <c r="K29" i="3"/>
  <c r="J66" i="3"/>
  <c r="E28" i="3"/>
  <c r="E30" i="3"/>
  <c r="L36" i="3"/>
  <c r="K19" i="3"/>
  <c r="E32" i="3"/>
  <c r="H36" i="3"/>
  <c r="K25" i="3"/>
  <c r="K27" i="3"/>
  <c r="N36" i="3"/>
  <c r="L66" i="3"/>
  <c r="M36" i="3"/>
  <c r="M66" i="3"/>
  <c r="N66" i="3"/>
  <c r="E18" i="3"/>
  <c r="E147" i="1"/>
  <c r="N154" i="1"/>
  <c r="I154" i="1" s="1"/>
  <c r="N155" i="1"/>
  <c r="I155" i="1" s="1"/>
  <c r="L94" i="1"/>
  <c r="N98" i="1"/>
  <c r="I98" i="1" s="1"/>
  <c r="N99" i="1"/>
  <c r="I99" i="1" s="1"/>
  <c r="E91" i="1"/>
  <c r="H98" i="1"/>
  <c r="H99" i="1"/>
  <c r="K21" i="3"/>
  <c r="E21" i="3"/>
  <c r="U36" i="3"/>
  <c r="F36" i="3"/>
  <c r="G66" i="3"/>
  <c r="G36" i="3"/>
  <c r="K34" i="3"/>
  <c r="E34" i="3"/>
  <c r="H66" i="3"/>
  <c r="W66" i="3"/>
  <c r="K22" i="3"/>
  <c r="E22" i="3"/>
  <c r="E20" i="3"/>
  <c r="E66" i="3"/>
  <c r="T36" i="3"/>
  <c r="K23" i="3"/>
  <c r="E23" i="3"/>
  <c r="F66" i="3"/>
  <c r="K33" i="3"/>
  <c r="E33" i="3"/>
  <c r="Q66" i="3"/>
  <c r="L53" i="1"/>
  <c r="N50" i="1"/>
  <c r="M50" i="1"/>
  <c r="L50" i="1"/>
  <c r="M52" i="1"/>
  <c r="M51" i="1"/>
  <c r="N53" i="1"/>
  <c r="F35" i="1"/>
  <c r="G35" i="1"/>
  <c r="G53" i="1"/>
  <c r="G66" i="1" s="1"/>
  <c r="H52" i="1"/>
  <c r="H51" i="1"/>
  <c r="F52" i="1"/>
  <c r="F51" i="1"/>
  <c r="L35" i="1"/>
  <c r="M35" i="1"/>
  <c r="P99" i="3" l="1"/>
  <c r="I102" i="3"/>
  <c r="I97" i="1"/>
  <c r="P97" i="1" s="1"/>
  <c r="V97" i="1" s="1"/>
  <c r="I150" i="1"/>
  <c r="P150" i="1" s="1"/>
  <c r="V150" i="1" s="1"/>
  <c r="V157" i="1" s="1"/>
  <c r="Z96" i="1"/>
  <c r="I96" i="1" s="1"/>
  <c r="U96" i="1" s="1"/>
  <c r="Z95" i="1"/>
  <c r="I95" i="1" s="1"/>
  <c r="U95" i="1" s="1"/>
  <c r="I94" i="1"/>
  <c r="U94" i="1" s="1"/>
  <c r="I153" i="1"/>
  <c r="U153" i="1" s="1"/>
  <c r="Z151" i="1"/>
  <c r="I151" i="1" s="1"/>
  <c r="P151" i="1" s="1"/>
  <c r="V151" i="1" s="1"/>
  <c r="I152" i="1"/>
  <c r="U152" i="1" s="1"/>
  <c r="P100" i="3"/>
  <c r="V100" i="3" s="1"/>
  <c r="Z153" i="3"/>
  <c r="Z154" i="3"/>
  <c r="P148" i="3"/>
  <c r="V148" i="3" s="1"/>
  <c r="P92" i="3"/>
  <c r="U99" i="3"/>
  <c r="C92" i="3"/>
  <c r="Z97" i="3"/>
  <c r="Z96" i="3"/>
  <c r="Z98" i="3"/>
  <c r="C148" i="3"/>
  <c r="C178" i="3" s="1"/>
  <c r="P155" i="3"/>
  <c r="N43" i="3"/>
  <c r="I43" i="3" s="1"/>
  <c r="P43" i="3" s="1"/>
  <c r="V43" i="3" s="1"/>
  <c r="M40" i="3"/>
  <c r="U156" i="3"/>
  <c r="P156" i="3"/>
  <c r="V156" i="3" s="1"/>
  <c r="I158" i="3"/>
  <c r="I178" i="3" s="1"/>
  <c r="V99" i="3"/>
  <c r="N44" i="3"/>
  <c r="I44" i="3" s="1"/>
  <c r="P44" i="3" s="1"/>
  <c r="V44" i="3" s="1"/>
  <c r="L39" i="3"/>
  <c r="H44" i="3"/>
  <c r="E36" i="3"/>
  <c r="K36" i="3"/>
  <c r="I36" i="3" s="1"/>
  <c r="F39" i="3"/>
  <c r="Z39" i="3" s="1"/>
  <c r="U155" i="1"/>
  <c r="P155" i="1"/>
  <c r="V155" i="1" s="1"/>
  <c r="U154" i="1"/>
  <c r="P154" i="1"/>
  <c r="V154" i="1" s="1"/>
  <c r="P147" i="1"/>
  <c r="C147" i="1"/>
  <c r="C178" i="1" s="1"/>
  <c r="P91" i="1"/>
  <c r="C91" i="1"/>
  <c r="C122" i="1" s="1"/>
  <c r="U99" i="1"/>
  <c r="P99" i="1"/>
  <c r="V99" i="1" s="1"/>
  <c r="P98" i="1"/>
  <c r="V98" i="1" s="1"/>
  <c r="U98" i="1"/>
  <c r="U39" i="3"/>
  <c r="P39" i="3"/>
  <c r="G40" i="3"/>
  <c r="H43" i="3"/>
  <c r="N66" i="1"/>
  <c r="G39" i="1"/>
  <c r="Z41" i="1" s="1"/>
  <c r="F66" i="1"/>
  <c r="F38" i="1" s="1"/>
  <c r="Z38" i="1" s="1"/>
  <c r="L66" i="1"/>
  <c r="L38" i="1" s="1"/>
  <c r="H66" i="1"/>
  <c r="M66" i="1"/>
  <c r="M39" i="1" s="1"/>
  <c r="I157" i="1" l="1"/>
  <c r="I178" i="1" s="1"/>
  <c r="V102" i="3"/>
  <c r="P102" i="3"/>
  <c r="P122" i="3" s="1"/>
  <c r="U97" i="1"/>
  <c r="U150" i="1"/>
  <c r="P96" i="1"/>
  <c r="V96" i="1" s="1"/>
  <c r="P157" i="1"/>
  <c r="P95" i="1"/>
  <c r="V95" i="1" s="1"/>
  <c r="P153" i="1"/>
  <c r="V153" i="1" s="1"/>
  <c r="U151" i="1"/>
  <c r="I101" i="1"/>
  <c r="I122" i="1" s="1"/>
  <c r="P152" i="1"/>
  <c r="V152" i="1" s="1"/>
  <c r="P94" i="1"/>
  <c r="V94" i="1" s="1"/>
  <c r="V101" i="1" s="1"/>
  <c r="U44" i="3"/>
  <c r="V92" i="3"/>
  <c r="V122" i="3" s="1"/>
  <c r="U43" i="3"/>
  <c r="I46" i="3"/>
  <c r="I66" i="3" s="1"/>
  <c r="P158" i="3"/>
  <c r="P178" i="3" s="1"/>
  <c r="V155" i="3"/>
  <c r="V158" i="3" s="1"/>
  <c r="V178" i="3" s="1"/>
  <c r="P36" i="3"/>
  <c r="V36" i="3" s="1"/>
  <c r="C36" i="3"/>
  <c r="C66" i="3" s="1"/>
  <c r="P178" i="1"/>
  <c r="V147" i="1"/>
  <c r="V178" i="1" s="1"/>
  <c r="V91" i="1"/>
  <c r="Z41" i="3"/>
  <c r="Z40" i="3"/>
  <c r="Z42" i="3"/>
  <c r="V39" i="3"/>
  <c r="I38" i="1"/>
  <c r="P38" i="1" s="1"/>
  <c r="I41" i="1"/>
  <c r="P41" i="1" s="1"/>
  <c r="Z40" i="1"/>
  <c r="I40" i="1" s="1"/>
  <c r="P40" i="1" s="1"/>
  <c r="Z39" i="1"/>
  <c r="I39" i="1" s="1"/>
  <c r="P39" i="1" s="1"/>
  <c r="P101" i="1" l="1"/>
  <c r="P122" i="1" s="1"/>
  <c r="V122" i="1"/>
  <c r="U42" i="3"/>
  <c r="P42" i="3"/>
  <c r="V42" i="3" s="1"/>
  <c r="U40" i="3"/>
  <c r="P40" i="3"/>
  <c r="U41" i="3"/>
  <c r="P41" i="3"/>
  <c r="V41" i="3" s="1"/>
  <c r="V40" i="3" l="1"/>
  <c r="V46" i="3" s="1"/>
  <c r="V66" i="3" s="1"/>
  <c r="P46" i="3"/>
  <c r="P66" i="3" s="1"/>
  <c r="X50" i="1"/>
  <c r="O50" i="1" s="1"/>
  <c r="X51" i="1"/>
  <c r="O51" i="1" s="1"/>
  <c r="X52" i="1"/>
  <c r="O52" i="1" s="1"/>
  <c r="X53" i="1"/>
  <c r="O53" i="1" s="1"/>
  <c r="X54" i="1"/>
  <c r="O54" i="1" s="1"/>
  <c r="X55" i="1"/>
  <c r="O55" i="1" s="1"/>
  <c r="X56" i="1"/>
  <c r="O56" i="1" s="1"/>
  <c r="X57" i="1"/>
  <c r="O57" i="1" s="1"/>
  <c r="X58" i="1"/>
  <c r="O58" i="1" s="1"/>
  <c r="X59" i="1"/>
  <c r="O59" i="1" s="1"/>
  <c r="X60" i="1"/>
  <c r="O60" i="1" s="1"/>
  <c r="X61" i="1"/>
  <c r="O61" i="1" s="1"/>
  <c r="X62" i="1"/>
  <c r="O62" i="1" s="1"/>
  <c r="X63" i="1"/>
  <c r="O63" i="1" s="1"/>
  <c r="X64" i="1"/>
  <c r="O64" i="1" s="1"/>
  <c r="X65" i="1"/>
  <c r="O65" i="1" s="1"/>
  <c r="X4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H23" i="1"/>
  <c r="H24" i="1"/>
  <c r="H25" i="1"/>
  <c r="H26" i="1"/>
  <c r="H27" i="1"/>
  <c r="H28" i="1"/>
  <c r="H29" i="1"/>
  <c r="H30" i="1"/>
  <c r="H31" i="1"/>
  <c r="H32" i="1"/>
  <c r="H33" i="1"/>
  <c r="H34" i="1"/>
  <c r="O16" i="1"/>
  <c r="E16" i="1" s="1"/>
  <c r="O17" i="1"/>
  <c r="O18" i="1"/>
  <c r="O19" i="1"/>
  <c r="E19" i="1" s="1"/>
  <c r="O20" i="1"/>
  <c r="E20" i="1" s="1"/>
  <c r="O21" i="1"/>
  <c r="E21" i="1" s="1"/>
  <c r="O22" i="1"/>
  <c r="E22" i="1" s="1"/>
  <c r="O23" i="1"/>
  <c r="K23" i="1" s="1"/>
  <c r="O24" i="1"/>
  <c r="K24" i="1" s="1"/>
  <c r="O25" i="1"/>
  <c r="K25" i="1" s="1"/>
  <c r="O26" i="1"/>
  <c r="K26" i="1" s="1"/>
  <c r="O27" i="1"/>
  <c r="E27" i="1" s="1"/>
  <c r="O28" i="1"/>
  <c r="E28" i="1" s="1"/>
  <c r="O29" i="1"/>
  <c r="E29" i="1" s="1"/>
  <c r="O30" i="1"/>
  <c r="E30" i="1" s="1"/>
  <c r="O31" i="1"/>
  <c r="E31" i="1" s="1"/>
  <c r="O32" i="1"/>
  <c r="K32" i="1" s="1"/>
  <c r="O33" i="1"/>
  <c r="K33" i="1" s="1"/>
  <c r="O34" i="1"/>
  <c r="E34" i="1" s="1"/>
  <c r="K18" i="1" l="1"/>
  <c r="E18" i="1"/>
  <c r="K17" i="1"/>
  <c r="E17" i="1"/>
  <c r="O49" i="1"/>
  <c r="J66" i="1"/>
  <c r="E33" i="1"/>
  <c r="E26" i="1"/>
  <c r="N35" i="1"/>
  <c r="E24" i="1"/>
  <c r="H35" i="1"/>
  <c r="K31" i="1"/>
  <c r="E32" i="1"/>
  <c r="E25" i="1"/>
  <c r="K30" i="1"/>
  <c r="K22" i="1"/>
  <c r="K16" i="1"/>
  <c r="K29" i="1"/>
  <c r="K21" i="1"/>
  <c r="E23" i="1"/>
  <c r="K28" i="1"/>
  <c r="K20" i="1"/>
  <c r="K34" i="1"/>
  <c r="K27" i="1"/>
  <c r="K19" i="1"/>
  <c r="H43" i="1" l="1"/>
  <c r="H42" i="1"/>
  <c r="N43" i="1"/>
  <c r="I43" i="1" s="1"/>
  <c r="P43" i="1" s="1"/>
  <c r="N42" i="1"/>
  <c r="E35" i="1"/>
  <c r="K35" i="1"/>
  <c r="I35" i="1" s="1"/>
  <c r="W50" i="1"/>
  <c r="W65" i="1"/>
  <c r="W63" i="1"/>
  <c r="W59" i="1"/>
  <c r="W51" i="1"/>
  <c r="W57" i="1"/>
  <c r="W64" i="1"/>
  <c r="W56" i="1"/>
  <c r="W55" i="1"/>
  <c r="W62" i="1"/>
  <c r="W54" i="1"/>
  <c r="W61" i="1"/>
  <c r="W53" i="1"/>
  <c r="W60" i="1"/>
  <c r="W52" i="1"/>
  <c r="W58" i="1"/>
  <c r="V49" i="1"/>
  <c r="I42" i="1" l="1"/>
  <c r="P42" i="1" s="1"/>
  <c r="P45" i="1" s="1"/>
  <c r="P35" i="1"/>
  <c r="C35" i="1"/>
  <c r="W49" i="1"/>
  <c r="W66" i="1" s="1"/>
  <c r="Q66" i="1"/>
  <c r="E66" i="1"/>
  <c r="V35" i="1" l="1"/>
  <c r="P66" i="1"/>
  <c r="C66" i="1"/>
  <c r="S52" i="1"/>
  <c r="T52" i="1"/>
  <c r="U52" i="1"/>
  <c r="S53" i="1"/>
  <c r="T53" i="1"/>
  <c r="U53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V30" i="1"/>
  <c r="V25" i="1"/>
  <c r="T19" i="1"/>
  <c r="U19" i="1"/>
  <c r="T20" i="1"/>
  <c r="U20" i="1"/>
  <c r="T21" i="1"/>
  <c r="U21" i="1"/>
  <c r="T22" i="1"/>
  <c r="U22" i="1"/>
  <c r="T23" i="1"/>
  <c r="U23" i="1"/>
  <c r="T24" i="1"/>
  <c r="U24" i="1"/>
  <c r="V17" i="1"/>
  <c r="V18" i="1"/>
  <c r="V19" i="1"/>
  <c r="V20" i="1"/>
  <c r="V21" i="1"/>
  <c r="V22" i="1"/>
  <c r="V23" i="1"/>
  <c r="V24" i="1"/>
  <c r="V26" i="1"/>
  <c r="V27" i="1"/>
  <c r="V28" i="1"/>
  <c r="V29" i="1"/>
  <c r="V31" i="1"/>
  <c r="V32" i="1"/>
  <c r="V33" i="1"/>
  <c r="V34" i="1"/>
  <c r="S50" i="1"/>
  <c r="S51" i="1"/>
  <c r="S59" i="1"/>
  <c r="S60" i="1"/>
  <c r="S61" i="1"/>
  <c r="S62" i="1"/>
  <c r="S63" i="1"/>
  <c r="S64" i="1"/>
  <c r="S65" i="1"/>
  <c r="S49" i="1"/>
  <c r="T39" i="1"/>
  <c r="T40" i="1"/>
  <c r="T41" i="1"/>
  <c r="T42" i="1"/>
  <c r="T43" i="1"/>
  <c r="T44" i="1"/>
  <c r="U44" i="1"/>
  <c r="T49" i="1"/>
  <c r="U49" i="1"/>
  <c r="T50" i="1"/>
  <c r="U50" i="1"/>
  <c r="T51" i="1"/>
  <c r="U51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38" i="1"/>
  <c r="T17" i="1"/>
  <c r="U17" i="1"/>
  <c r="T18" i="1"/>
  <c r="U18" i="1"/>
  <c r="T33" i="1"/>
  <c r="U33" i="1"/>
  <c r="T34" i="1"/>
  <c r="U34" i="1"/>
  <c r="U16" i="1"/>
  <c r="T16" i="1"/>
  <c r="V44" i="1"/>
  <c r="V64" i="1" l="1"/>
  <c r="V57" i="1"/>
  <c r="V63" i="1"/>
  <c r="V55" i="1"/>
  <c r="V56" i="1"/>
  <c r="V58" i="1"/>
  <c r="V54" i="1"/>
  <c r="V52" i="1"/>
  <c r="V53" i="1"/>
  <c r="U35" i="1" l="1"/>
  <c r="T35" i="1"/>
  <c r="V51" i="1"/>
  <c r="V65" i="1"/>
  <c r="V62" i="1" l="1"/>
  <c r="V61" i="1"/>
  <c r="V60" i="1"/>
  <c r="V59" i="1"/>
  <c r="V50" i="1"/>
  <c r="V16" i="1"/>
  <c r="V42" i="1" l="1"/>
  <c r="V43" i="1"/>
  <c r="U43" i="1"/>
  <c r="V39" i="1"/>
  <c r="U39" i="1"/>
  <c r="V41" i="1"/>
  <c r="U41" i="1"/>
  <c r="U38" i="1"/>
  <c r="U42" i="1"/>
  <c r="V38" i="1" l="1"/>
  <c r="I45" i="1" l="1"/>
  <c r="I66" i="1" s="1"/>
  <c r="U40" i="1"/>
  <c r="V40" i="1" l="1"/>
  <c r="V45" i="1" s="1"/>
  <c r="V66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5C3AF2F-80B9-4B8A-818A-C70380AEBDDF}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<sst xmlns="http://schemas.openxmlformats.org/spreadsheetml/2006/main" count="1962" uniqueCount="473">
  <si>
    <t>Employee ID</t>
  </si>
  <si>
    <t>Pay Group</t>
  </si>
  <si>
    <t>Dept ID</t>
  </si>
  <si>
    <t>YES</t>
  </si>
  <si>
    <t>NO</t>
  </si>
  <si>
    <t>Column1</t>
  </si>
  <si>
    <t>Reason for Request</t>
  </si>
  <si>
    <t>GROSS</t>
  </si>
  <si>
    <t>FED TAX</t>
  </si>
  <si>
    <t>Fed</t>
  </si>
  <si>
    <t>NYS TAX</t>
  </si>
  <si>
    <t>State</t>
  </si>
  <si>
    <t>Local Tax</t>
  </si>
  <si>
    <t>SS TAX (FICA) 6.2%</t>
  </si>
  <si>
    <t>SS</t>
  </si>
  <si>
    <t>MEDICARE 1.45%</t>
  </si>
  <si>
    <t>Med</t>
  </si>
  <si>
    <t>NET</t>
  </si>
  <si>
    <t>PayCheck Number</t>
  </si>
  <si>
    <t>OSC Comments</t>
  </si>
  <si>
    <t xml:space="preserve">OSC USE ONLY </t>
  </si>
  <si>
    <t>OSC Auditor</t>
  </si>
  <si>
    <t>OSC Supervisor</t>
  </si>
  <si>
    <t>Date Processed</t>
  </si>
  <si>
    <t>Date Reviewed</t>
  </si>
  <si>
    <t>Sent Back to Agency</t>
  </si>
  <si>
    <t>Date Sent Back</t>
  </si>
  <si>
    <t>PFL (FLI)</t>
  </si>
  <si>
    <t xml:space="preserve">Company </t>
  </si>
  <si>
    <t>Empl Record</t>
  </si>
  <si>
    <t>FED</t>
  </si>
  <si>
    <t>NYS</t>
  </si>
  <si>
    <t>P0001</t>
  </si>
  <si>
    <t>MED</t>
  </si>
  <si>
    <t>FLI</t>
  </si>
  <si>
    <t>N</t>
  </si>
  <si>
    <t>OTHER TAX</t>
  </si>
  <si>
    <t>LOCAL</t>
  </si>
  <si>
    <t>Local Taxes</t>
  </si>
  <si>
    <t xml:space="preserve">Tax Class </t>
  </si>
  <si>
    <t>GARNSH</t>
  </si>
  <si>
    <t>Original EE</t>
  </si>
  <si>
    <t>Y</t>
  </si>
  <si>
    <t>Should be EE</t>
  </si>
  <si>
    <t>Should be Unrecoverable</t>
  </si>
  <si>
    <t>EE</t>
  </si>
  <si>
    <t>ER</t>
  </si>
  <si>
    <t>AMS</t>
  </si>
  <si>
    <t>MSP</t>
  </si>
  <si>
    <t>TPE</t>
  </si>
  <si>
    <t>WCA</t>
  </si>
  <si>
    <t>WPS</t>
  </si>
  <si>
    <t>WSM</t>
  </si>
  <si>
    <t>NoSS Earns</t>
  </si>
  <si>
    <t>No SS Ded</t>
  </si>
  <si>
    <t>HIBTRG</t>
  </si>
  <si>
    <t>HIBTSP</t>
  </si>
  <si>
    <t>HIBSCU</t>
  </si>
  <si>
    <t>HIBTCU</t>
  </si>
  <si>
    <t>Earn No Gross</t>
  </si>
  <si>
    <t>0XX</t>
  </si>
  <si>
    <t>5XX</t>
  </si>
  <si>
    <t>6XX</t>
  </si>
  <si>
    <t>7XX</t>
  </si>
  <si>
    <t>8XX</t>
  </si>
  <si>
    <t>9XX</t>
  </si>
  <si>
    <t>CFR</t>
  </si>
  <si>
    <t>EDA</t>
  </si>
  <si>
    <t>EDF</t>
  </si>
  <si>
    <t>FRB</t>
  </si>
  <si>
    <t>GIR</t>
  </si>
  <si>
    <t>GIS</t>
  </si>
  <si>
    <t>HAS</t>
  </si>
  <si>
    <t>HCR</t>
  </si>
  <si>
    <t>HXX</t>
  </si>
  <si>
    <t>ICR</t>
  </si>
  <si>
    <t>ICS</t>
  </si>
  <si>
    <t>IIQ</t>
  </si>
  <si>
    <t>IIR</t>
  </si>
  <si>
    <t>IIS</t>
  </si>
  <si>
    <t>IRM</t>
  </si>
  <si>
    <t>ISM</t>
  </si>
  <si>
    <t>MVE</t>
  </si>
  <si>
    <t>OXX</t>
  </si>
  <si>
    <t>PEV</t>
  </si>
  <si>
    <t>PL1</t>
  </si>
  <si>
    <t>PL2</t>
  </si>
  <si>
    <t>PL3</t>
  </si>
  <si>
    <t>PL4</t>
  </si>
  <si>
    <t>PL5</t>
  </si>
  <si>
    <t>RSA</t>
  </si>
  <si>
    <t>SIF</t>
  </si>
  <si>
    <t>SSA</t>
  </si>
  <si>
    <t>TBA</t>
  </si>
  <si>
    <t>TF8</t>
  </si>
  <si>
    <t>TF9</t>
  </si>
  <si>
    <t>TMV</t>
  </si>
  <si>
    <t>TXA</t>
  </si>
  <si>
    <t>TXE</t>
  </si>
  <si>
    <t>TXP</t>
  </si>
  <si>
    <t>V01</t>
  </si>
  <si>
    <t>V02</t>
  </si>
  <si>
    <t>V03</t>
  </si>
  <si>
    <t>V04</t>
  </si>
  <si>
    <t>V05</t>
  </si>
  <si>
    <t>V06</t>
  </si>
  <si>
    <t>V07</t>
  </si>
  <si>
    <t>V08</t>
  </si>
  <si>
    <t>V09</t>
  </si>
  <si>
    <t>V10</t>
  </si>
  <si>
    <t>V11</t>
  </si>
  <si>
    <t>V12</t>
  </si>
  <si>
    <t>V13</t>
  </si>
  <si>
    <t>V14</t>
  </si>
  <si>
    <t>V15</t>
  </si>
  <si>
    <t>V16</t>
  </si>
  <si>
    <t>V17</t>
  </si>
  <si>
    <t>WFA</t>
  </si>
  <si>
    <t>WSA</t>
  </si>
  <si>
    <t>WWC</t>
  </si>
  <si>
    <t>WWX</t>
  </si>
  <si>
    <t>WWY</t>
  </si>
  <si>
    <t>WWZ</t>
  </si>
  <si>
    <t>X06</t>
  </si>
  <si>
    <t>X11</t>
  </si>
  <si>
    <t>X12</t>
  </si>
  <si>
    <t>X13</t>
  </si>
  <si>
    <t>X41</t>
  </si>
  <si>
    <t>X42</t>
  </si>
  <si>
    <t>X47</t>
  </si>
  <si>
    <t>X51</t>
  </si>
  <si>
    <t>X52</t>
  </si>
  <si>
    <t>X53</t>
  </si>
  <si>
    <t>X71</t>
  </si>
  <si>
    <t>XPL</t>
  </si>
  <si>
    <t>Y06</t>
  </si>
  <si>
    <t>Y11</t>
  </si>
  <si>
    <t>Y12</t>
  </si>
  <si>
    <t>Y13</t>
  </si>
  <si>
    <t>Y41</t>
  </si>
  <si>
    <t>Y42</t>
  </si>
  <si>
    <t>Y47</t>
  </si>
  <si>
    <t>Y51</t>
  </si>
  <si>
    <t>Y52</t>
  </si>
  <si>
    <t>Y53</t>
  </si>
  <si>
    <t>Y71</t>
  </si>
  <si>
    <t>YPL</t>
  </si>
  <si>
    <t>Z06</t>
  </si>
  <si>
    <t>Z11</t>
  </si>
  <si>
    <t>Z12</t>
  </si>
  <si>
    <t>Z13</t>
  </si>
  <si>
    <t>Z41</t>
  </si>
  <si>
    <t>Z42</t>
  </si>
  <si>
    <t>Z47</t>
  </si>
  <si>
    <t>Z51</t>
  </si>
  <si>
    <t>Z52</t>
  </si>
  <si>
    <t>Z53</t>
  </si>
  <si>
    <t>Z71</t>
  </si>
  <si>
    <t>ZPL</t>
  </si>
  <si>
    <t>Adds to Gross</t>
  </si>
  <si>
    <t>Adds to SS</t>
  </si>
  <si>
    <t>Add to Gross</t>
  </si>
  <si>
    <t>Should be ER</t>
  </si>
  <si>
    <t>Gross Amount</t>
  </si>
  <si>
    <t>Unrecoverable</t>
  </si>
  <si>
    <t>Add to Fed</t>
  </si>
  <si>
    <t>Add to State</t>
  </si>
  <si>
    <t>BT FED</t>
  </si>
  <si>
    <t>BT State</t>
  </si>
  <si>
    <t>BT SS/MED</t>
  </si>
  <si>
    <t>Adds to SS/Med</t>
  </si>
  <si>
    <t>No Fed Earning</t>
  </si>
  <si>
    <t>10X</t>
  </si>
  <si>
    <t>10Y</t>
  </si>
  <si>
    <t>10Z</t>
  </si>
  <si>
    <t>11X</t>
  </si>
  <si>
    <t>11Y</t>
  </si>
  <si>
    <t>11Z</t>
  </si>
  <si>
    <t>12X</t>
  </si>
  <si>
    <t>12Y</t>
  </si>
  <si>
    <t>12Z</t>
  </si>
  <si>
    <t>13X</t>
  </si>
  <si>
    <t>13Y</t>
  </si>
  <si>
    <t>13Z</t>
  </si>
  <si>
    <t>14X</t>
  </si>
  <si>
    <t>14Y</t>
  </si>
  <si>
    <t>14Z</t>
  </si>
  <si>
    <t>15X</t>
  </si>
  <si>
    <t>15Y</t>
  </si>
  <si>
    <t>15Z</t>
  </si>
  <si>
    <t>16X</t>
  </si>
  <si>
    <t>16Y</t>
  </si>
  <si>
    <t>16Z</t>
  </si>
  <si>
    <t>17X</t>
  </si>
  <si>
    <t>17Y</t>
  </si>
  <si>
    <t>17Z</t>
  </si>
  <si>
    <t>18X</t>
  </si>
  <si>
    <t>18Y</t>
  </si>
  <si>
    <t>18Z</t>
  </si>
  <si>
    <t>19X</t>
  </si>
  <si>
    <t>19Y</t>
  </si>
  <si>
    <t>19Z</t>
  </si>
  <si>
    <t>20X</t>
  </si>
  <si>
    <t>20Y</t>
  </si>
  <si>
    <t>20Z</t>
  </si>
  <si>
    <t>21X</t>
  </si>
  <si>
    <t>21Y</t>
  </si>
  <si>
    <t>21Z</t>
  </si>
  <si>
    <t>22X</t>
  </si>
  <si>
    <t>22Y</t>
  </si>
  <si>
    <t>22Z</t>
  </si>
  <si>
    <t>23X</t>
  </si>
  <si>
    <t>23Y</t>
  </si>
  <si>
    <t>23Z</t>
  </si>
  <si>
    <t>AA3</t>
  </si>
  <si>
    <t>AC3</t>
  </si>
  <si>
    <t>AJN</t>
  </si>
  <si>
    <t>CH1</t>
  </si>
  <si>
    <t>CH2</t>
  </si>
  <si>
    <t>CH3</t>
  </si>
  <si>
    <t>CHH</t>
  </si>
  <si>
    <t>CHO</t>
  </si>
  <si>
    <t>LEP</t>
  </si>
  <si>
    <t>MCR</t>
  </si>
  <si>
    <t>OVP</t>
  </si>
  <si>
    <t>Q06</t>
  </si>
  <si>
    <t>Q07</t>
  </si>
  <si>
    <t>Q08</t>
  </si>
  <si>
    <t>Q09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</si>
  <si>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</si>
  <si>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</si>
  <si>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</si>
  <si>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</si>
  <si>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</si>
  <si>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</si>
  <si>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</si>
  <si>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</si>
  <si>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</si>
  <si>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</si>
  <si>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</si>
  <si>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</si>
  <si>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</si>
  <si>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</si>
  <si>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QC0</t>
  </si>
  <si>
    <t>QC1</t>
  </si>
  <si>
    <t>RAM</t>
  </si>
  <si>
    <t>RGN</t>
  </si>
  <si>
    <t>RLX</t>
  </si>
  <si>
    <t>RTO</t>
  </si>
  <si>
    <t>TF1</t>
  </si>
  <si>
    <t>TF2</t>
  </si>
  <si>
    <t>TF3</t>
  </si>
  <si>
    <t>TF4</t>
  </si>
  <si>
    <t>TF5</t>
  </si>
  <si>
    <t>TF6</t>
  </si>
  <si>
    <t>TF7</t>
  </si>
  <si>
    <t>TFW</t>
  </si>
  <si>
    <t>X29</t>
  </si>
  <si>
    <t>XC0</t>
  </si>
  <si>
    <t>XC1</t>
  </si>
  <si>
    <t>Y29</t>
  </si>
  <si>
    <t>YC0</t>
  </si>
  <si>
    <t>YC1</t>
  </si>
  <si>
    <t>Z29</t>
  </si>
  <si>
    <t>ZC0</t>
  </si>
  <si>
    <t>ZC1</t>
  </si>
  <si>
    <t>CSR</t>
  </si>
  <si>
    <t>SVS</t>
  </si>
  <si>
    <t>VVV</t>
  </si>
  <si>
    <t>No SS Earnings</t>
  </si>
  <si>
    <t>No Fed Tax Ded</t>
  </si>
  <si>
    <t>No State Ded</t>
  </si>
  <si>
    <t>ACX</t>
  </si>
  <si>
    <t>AFN</t>
  </si>
  <si>
    <t>CMX</t>
  </si>
  <si>
    <t>FNT</t>
  </si>
  <si>
    <t>HBP</t>
  </si>
  <si>
    <t>HCB</t>
  </si>
  <si>
    <t>TME</t>
  </si>
  <si>
    <t>UME</t>
  </si>
  <si>
    <t>?</t>
  </si>
  <si>
    <t>No State Earnings</t>
  </si>
  <si>
    <t>Other</t>
  </si>
  <si>
    <t>STATE</t>
  </si>
  <si>
    <t>SS/MED</t>
  </si>
  <si>
    <t>B (EE)</t>
  </si>
  <si>
    <t>A (EE)</t>
  </si>
  <si>
    <t>N/P (ER)</t>
  </si>
  <si>
    <t>336</t>
  </si>
  <si>
    <t>388</t>
  </si>
  <si>
    <t>402</t>
  </si>
  <si>
    <t>410</t>
  </si>
  <si>
    <t>421</t>
  </si>
  <si>
    <t>428</t>
  </si>
  <si>
    <t>434</t>
  </si>
  <si>
    <t>435</t>
  </si>
  <si>
    <t>438</t>
  </si>
  <si>
    <t>446</t>
  </si>
  <si>
    <t>511</t>
  </si>
  <si>
    <t>655</t>
  </si>
  <si>
    <t>656</t>
  </si>
  <si>
    <t>BTX011</t>
  </si>
  <si>
    <t>BTX013</t>
  </si>
  <si>
    <t>BTX01A</t>
  </si>
  <si>
    <t>BTX01C</t>
  </si>
  <si>
    <t>BTX01G</t>
  </si>
  <si>
    <t>BTX01H</t>
  </si>
  <si>
    <t>BTX01K</t>
  </si>
  <si>
    <t>BTX01N</t>
  </si>
  <si>
    <t>BTX01Q</t>
  </si>
  <si>
    <t>BTX021</t>
  </si>
  <si>
    <t>BTX023</t>
  </si>
  <si>
    <t>BTX02N</t>
  </si>
  <si>
    <t>BTX02Q</t>
  </si>
  <si>
    <t>BTX031</t>
  </si>
  <si>
    <t>BTX033</t>
  </si>
  <si>
    <t>BTX03G</t>
  </si>
  <si>
    <t>BTX03H</t>
  </si>
  <si>
    <t>BTX03K</t>
  </si>
  <si>
    <t>BTX03N</t>
  </si>
  <si>
    <t>BTX03Q</t>
  </si>
  <si>
    <t>BTX041</t>
  </si>
  <si>
    <t>BTX043</t>
  </si>
  <si>
    <t>BTX04A</t>
  </si>
  <si>
    <t>BTX04N</t>
  </si>
  <si>
    <t>BTX04Q</t>
  </si>
  <si>
    <t>BTX05A</t>
  </si>
  <si>
    <t>BTX05F</t>
  </si>
  <si>
    <t>BTX06B</t>
  </si>
  <si>
    <t>BTX06C</t>
  </si>
  <si>
    <t>BTX06G</t>
  </si>
  <si>
    <t>BTX06H</t>
  </si>
  <si>
    <t>BTX06J</t>
  </si>
  <si>
    <t>BTX06M</t>
  </si>
  <si>
    <t>BTX06N</t>
  </si>
  <si>
    <t>BTX07A</t>
  </si>
  <si>
    <t>BTX08B</t>
  </si>
  <si>
    <t>BTX08C</t>
  </si>
  <si>
    <t>BTX08G</t>
  </si>
  <si>
    <t>BTX08H</t>
  </si>
  <si>
    <t>BTX08J</t>
  </si>
  <si>
    <t>BTX08M</t>
  </si>
  <si>
    <t>BTX08N</t>
  </si>
  <si>
    <t>BTX091</t>
  </si>
  <si>
    <t>BTX092</t>
  </si>
  <si>
    <t>BTX093</t>
  </si>
  <si>
    <t>BTX094</t>
  </si>
  <si>
    <t>BTX095</t>
  </si>
  <si>
    <t>BTX096</t>
  </si>
  <si>
    <t>BTX097</t>
  </si>
  <si>
    <t>BTX098</t>
  </si>
  <si>
    <t>BTX0A1</t>
  </si>
  <si>
    <t>BTX0A3</t>
  </si>
  <si>
    <t>BTX0A6</t>
  </si>
  <si>
    <t>BTX0A8</t>
  </si>
  <si>
    <t>BTX0AA</t>
  </si>
  <si>
    <t>BTX0AC</t>
  </si>
  <si>
    <t>BTX0AF</t>
  </si>
  <si>
    <t>BTX0AH</t>
  </si>
  <si>
    <t>BTX0BA</t>
  </si>
  <si>
    <t>BTX0BC</t>
  </si>
  <si>
    <t>BTX0CA</t>
  </si>
  <si>
    <t>BTX0CC</t>
  </si>
  <si>
    <t>BTX0DA</t>
  </si>
  <si>
    <t>BTX0E1</t>
  </si>
  <si>
    <t>BTX0E3</t>
  </si>
  <si>
    <t>BTX0E6</t>
  </si>
  <si>
    <t>BTX0E8</t>
  </si>
  <si>
    <t>BTX0GA</t>
  </si>
  <si>
    <t>BTX0JA</t>
  </si>
  <si>
    <t>BTX0JC</t>
  </si>
  <si>
    <t>BTX0KA</t>
  </si>
  <si>
    <t>BTX0NA</t>
  </si>
  <si>
    <t>BTX0NF</t>
  </si>
  <si>
    <t>BTX0NH</t>
  </si>
  <si>
    <t>BTX0NX</t>
  </si>
  <si>
    <t>BTX0QA</t>
  </si>
  <si>
    <t>BTX0QC</t>
  </si>
  <si>
    <t>BTX0QF</t>
  </si>
  <si>
    <t>BTX0QX</t>
  </si>
  <si>
    <t>BTX0R6</t>
  </si>
  <si>
    <t>BTX0R8</t>
  </si>
  <si>
    <t>BTX0RF</t>
  </si>
  <si>
    <t>BTX0S6</t>
  </si>
  <si>
    <t>BTX0S8</t>
  </si>
  <si>
    <t>BTX0TA</t>
  </si>
  <si>
    <t>BTX0TF</t>
  </si>
  <si>
    <t>BTX0UA</t>
  </si>
  <si>
    <t>BTX0UF</t>
  </si>
  <si>
    <t>BTX0W6</t>
  </si>
  <si>
    <t>BTX0W8</t>
  </si>
  <si>
    <t>BTX0WA</t>
  </si>
  <si>
    <t>BTX0WF</t>
  </si>
  <si>
    <t>BTX0WH</t>
  </si>
  <si>
    <t>BTX0X6</t>
  </si>
  <si>
    <t>BTX0X8</t>
  </si>
  <si>
    <t>BTX0XF</t>
  </si>
  <si>
    <t>BTX17D</t>
  </si>
  <si>
    <t>BTX19D</t>
  </si>
  <si>
    <t>BTXAB1</t>
  </si>
  <si>
    <t>BTXAB3</t>
  </si>
  <si>
    <t>BTXAB6</t>
  </si>
  <si>
    <t>BTXAB8</t>
  </si>
  <si>
    <t>BTXADJ</t>
  </si>
  <si>
    <t>BTXEB1</t>
  </si>
  <si>
    <t>BTXEB3</t>
  </si>
  <si>
    <t>BTXEB6</t>
  </si>
  <si>
    <t>BTXEB8</t>
  </si>
  <si>
    <t>BTXEC6</t>
  </si>
  <si>
    <t>BTXEC8</t>
  </si>
  <si>
    <t>BTXECA</t>
  </si>
  <si>
    <t>BTXECC</t>
  </si>
  <si>
    <t>BTXGA1</t>
  </si>
  <si>
    <t>BTXGA3</t>
  </si>
  <si>
    <t>BTXGA6</t>
  </si>
  <si>
    <t>BTXGA8</t>
  </si>
  <si>
    <t>BTXUF1</t>
  </si>
  <si>
    <t>BTXUF3</t>
  </si>
  <si>
    <t>BTXUF6</t>
  </si>
  <si>
    <t>BTXUF8</t>
  </si>
  <si>
    <t>BTXUFA</t>
  </si>
  <si>
    <t>BTXUFC</t>
  </si>
  <si>
    <t>BTXUFF</t>
  </si>
  <si>
    <t>BTXUFH</t>
  </si>
  <si>
    <t>403</t>
  </si>
  <si>
    <t>404</t>
  </si>
  <si>
    <t>405</t>
  </si>
  <si>
    <t>408</t>
  </si>
  <si>
    <t>413</t>
  </si>
  <si>
    <t>414</t>
  </si>
  <si>
    <t>415</t>
  </si>
  <si>
    <t>416</t>
  </si>
  <si>
    <t>417</t>
  </si>
  <si>
    <t>418</t>
  </si>
  <si>
    <t>419</t>
  </si>
  <si>
    <t>432</t>
  </si>
  <si>
    <t>BTXPYR</t>
  </si>
  <si>
    <t># of Paychecks</t>
  </si>
  <si>
    <t>Agcy Contact Name</t>
  </si>
  <si>
    <t>Agcy Contact Email</t>
  </si>
  <si>
    <t>AC230 AUTO TAX CALC WORKSHEET</t>
  </si>
  <si>
    <t>AC230 MANUAL TAX CALC WORKSHEET</t>
  </si>
  <si>
    <t>ORIGINAL TAX</t>
  </si>
  <si>
    <t>Entitled To Tax</t>
  </si>
  <si>
    <t xml:space="preserve">Return Tax </t>
  </si>
  <si>
    <t>Earnings Code</t>
  </si>
  <si>
    <t>Original Earnings</t>
  </si>
  <si>
    <t>Entitled To Earnings</t>
  </si>
  <si>
    <t>Return Earnings</t>
  </si>
  <si>
    <t xml:space="preserve">Original Earnings
</t>
  </si>
  <si>
    <t xml:space="preserve">Entitled To Earnings
</t>
  </si>
  <si>
    <t>Taxes</t>
  </si>
  <si>
    <t>Deduction Code</t>
  </si>
  <si>
    <t>Tax Class</t>
  </si>
  <si>
    <t>Original Ded</t>
  </si>
  <si>
    <t xml:space="preserve">Entitled To Ded </t>
  </si>
  <si>
    <t>v</t>
  </si>
  <si>
    <t>Return Ded</t>
  </si>
  <si>
    <t>Ded Code</t>
  </si>
  <si>
    <t>Etntitled To Ded</t>
  </si>
  <si>
    <t>Entitled To Ded</t>
  </si>
  <si>
    <t>Ded Cd</t>
  </si>
  <si>
    <t>Empl at SS Max</t>
  </si>
  <si>
    <t>Original Tax</t>
  </si>
  <si>
    <t xml:space="preserve"> </t>
  </si>
  <si>
    <t>EARNINGS</t>
  </si>
  <si>
    <t>TAXES</t>
  </si>
  <si>
    <t>Tax Type</t>
  </si>
  <si>
    <t>DEDUCTIONS</t>
  </si>
  <si>
    <t>NET PAY</t>
  </si>
  <si>
    <t>Total Days Overpaid</t>
  </si>
  <si>
    <t>Dates Overpaid</t>
  </si>
  <si>
    <t xml:space="preserve">Return Earnings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</si>
</sst>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9" tint="-0.499984740745262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u/>
      <sz val="18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8">
    <xf numFmtId="0" fontId="0" fillId="0" borderId="0" xfId="0"/>
    <xf numFmtId="44" fontId="0" fillId="0" borderId="2" xfId="1" applyFont="1" applyBorder="1" applyAlignment="1" applyProtection="1">
      <alignment horizontal="center"/>
      <protection locked="0"/>
    </xf>
    <xf numFmtId="44" fontId="0" fillId="7" borderId="2" xfId="1" applyFont="1" applyFill="1" applyBorder="1" applyAlignment="1" applyProtection="1">
      <alignment horizontal="center"/>
    </xf>
    <xf numFmtId="0" fontId="2" fillId="0" borderId="5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7" xfId="0" applyFont="1" applyBorder="1"/>
    <xf numFmtId="0" fontId="2" fillId="3" borderId="1" xfId="0" applyFont="1" applyFill="1" applyBorder="1"/>
    <xf numFmtId="0" fontId="2" fillId="3" borderId="4" xfId="0" applyFont="1" applyFill="1" applyBorder="1"/>
    <xf numFmtId="0" fontId="3" fillId="0" borderId="0" xfId="0" applyFont="1" applyAlignment="1">
      <alignment vertical="top"/>
    </xf>
    <xf numFmtId="0" fontId="3" fillId="0" borderId="0" xfId="0" applyFont="1"/>
    <xf numFmtId="0" fontId="0" fillId="7" borderId="0" xfId="0" applyFill="1"/>
    <xf numFmtId="44" fontId="4" fillId="5" borderId="7" xfId="1" applyFont="1" applyFill="1" applyBorder="1" applyAlignment="1" applyProtection="1">
      <alignment horizontal="center"/>
    </xf>
    <xf numFmtId="44" fontId="4" fillId="5" borderId="0" xfId="1" applyFont="1" applyFill="1" applyBorder="1" applyAlignment="1" applyProtection="1">
      <alignment horizontal="center"/>
    </xf>
    <xf numFmtId="0" fontId="2" fillId="6" borderId="7" xfId="0" applyFont="1" applyFill="1" applyBorder="1"/>
    <xf numFmtId="44" fontId="0" fillId="7" borderId="2" xfId="1" applyFont="1" applyFill="1" applyBorder="1" applyAlignment="1" applyProtection="1">
      <alignment horizontal="center" wrapText="1"/>
    </xf>
    <xf numFmtId="44" fontId="4" fillId="4" borderId="2" xfId="1" applyFont="1" applyFill="1" applyBorder="1" applyAlignment="1" applyProtection="1">
      <alignment horizontal="center"/>
    </xf>
    <xf numFmtId="44" fontId="4" fillId="3" borderId="7" xfId="1" applyFont="1" applyFill="1" applyBorder="1" applyAlignment="1" applyProtection="1">
      <alignment horizontal="center"/>
    </xf>
    <xf numFmtId="44" fontId="4" fillId="5" borderId="2" xfId="1" applyFont="1" applyFill="1" applyBorder="1" applyAlignment="1" applyProtection="1">
      <alignment horizontal="center"/>
    </xf>
    <xf numFmtId="44" fontId="0" fillId="8" borderId="2" xfId="1" applyFont="1" applyFill="1" applyBorder="1" applyAlignment="1" applyProtection="1">
      <alignment horizontal="center"/>
    </xf>
    <xf numFmtId="44" fontId="5" fillId="5" borderId="2" xfId="1" applyFont="1" applyFill="1" applyBorder="1" applyAlignment="1" applyProtection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0" fillId="0" borderId="5" xfId="0" applyBorder="1"/>
    <xf numFmtId="0" fontId="0" fillId="2" borderId="5" xfId="0" applyFill="1" applyBorder="1"/>
    <xf numFmtId="49" fontId="0" fillId="0" borderId="0" xfId="0" applyNumberFormat="1"/>
    <xf numFmtId="0" fontId="3" fillId="9" borderId="0" xfId="0" applyFont="1" applyFill="1"/>
    <xf numFmtId="0" fontId="0" fillId="10" borderId="0" xfId="0" applyFill="1"/>
    <xf numFmtId="49" fontId="0" fillId="10" borderId="0" xfId="0" applyNumberFormat="1" applyFill="1"/>
    <xf numFmtId="44" fontId="4" fillId="0" borderId="0" xfId="0" applyNumberFormat="1" applyFont="1"/>
    <xf numFmtId="44" fontId="0" fillId="11" borderId="2" xfId="1" applyFont="1" applyFill="1" applyBorder="1" applyAlignment="1" applyProtection="1">
      <alignment horizontal="center"/>
    </xf>
    <xf numFmtId="0" fontId="3" fillId="12" borderId="0" xfId="0" applyFont="1" applyFill="1" applyAlignment="1">
      <alignment vertical="top"/>
    </xf>
    <xf numFmtId="0" fontId="3" fillId="13" borderId="0" xfId="0" applyFont="1" applyFill="1" applyAlignment="1">
      <alignment vertical="top"/>
    </xf>
    <xf numFmtId="0" fontId="3" fillId="13" borderId="0" xfId="0" applyFont="1" applyFill="1"/>
    <xf numFmtId="44" fontId="2" fillId="5" borderId="2" xfId="1" applyFont="1" applyFill="1" applyBorder="1" applyAlignment="1" applyProtection="1">
      <alignment horizontal="center" wrapText="1"/>
    </xf>
    <xf numFmtId="0" fontId="3" fillId="5" borderId="0" xfId="0" applyFont="1" applyFill="1"/>
    <xf numFmtId="44" fontId="0" fillId="5" borderId="2" xfId="1" applyFont="1" applyFill="1" applyBorder="1" applyAlignment="1" applyProtection="1">
      <alignment horizontal="center"/>
    </xf>
    <xf numFmtId="0" fontId="2" fillId="3" borderId="7" xfId="0" applyFont="1" applyFill="1" applyBorder="1"/>
    <xf numFmtId="44" fontId="0" fillId="3" borderId="7" xfId="1" applyFont="1" applyFill="1" applyBorder="1" applyAlignment="1" applyProtection="1">
      <alignment horizontal="center" wrapText="1"/>
      <protection locked="0"/>
    </xf>
    <xf numFmtId="0" fontId="4" fillId="3" borderId="7" xfId="0" applyFont="1" applyFill="1" applyBorder="1"/>
    <xf numFmtId="44" fontId="0" fillId="3" borderId="7" xfId="1" applyFont="1" applyFill="1" applyBorder="1" applyAlignment="1" applyProtection="1">
      <alignment horizontal="center"/>
      <protection locked="0"/>
    </xf>
    <xf numFmtId="44" fontId="0" fillId="3" borderId="7" xfId="1" applyFont="1" applyFill="1" applyBorder="1" applyAlignment="1" applyProtection="1">
      <alignment horizontal="center"/>
    </xf>
    <xf numFmtId="0" fontId="2" fillId="3" borderId="2" xfId="0" applyFont="1" applyFill="1" applyBorder="1"/>
    <xf numFmtId="44" fontId="0" fillId="3" borderId="2" xfId="1" applyFont="1" applyFill="1" applyBorder="1" applyAlignment="1" applyProtection="1">
      <alignment horizontal="center"/>
    </xf>
    <xf numFmtId="44" fontId="0" fillId="0" borderId="2" xfId="1" applyFont="1" applyFill="1" applyBorder="1" applyAlignment="1" applyProtection="1">
      <alignment horizontal="center"/>
      <protection locked="0"/>
    </xf>
    <xf numFmtId="0" fontId="2" fillId="5" borderId="4" xfId="0" applyFont="1" applyFill="1" applyBorder="1"/>
    <xf numFmtId="44" fontId="0" fillId="0" borderId="2" xfId="1" applyFont="1" applyBorder="1" applyAlignment="1" applyProtection="1">
      <alignment horizontal="center" wrapText="1"/>
      <protection locked="0"/>
    </xf>
    <xf numFmtId="0" fontId="0" fillId="13" borderId="0" xfId="0" applyFill="1"/>
    <xf numFmtId="49" fontId="0" fillId="0" borderId="2" xfId="0" applyNumberFormat="1" applyBorder="1"/>
    <xf numFmtId="0" fontId="0" fillId="3" borderId="7" xfId="0" applyFill="1" applyBorder="1" applyAlignment="1" applyProtection="1">
      <alignment horizontal="right"/>
      <protection locked="0"/>
    </xf>
    <xf numFmtId="0" fontId="0" fillId="3" borderId="7" xfId="0" applyFill="1" applyBorder="1"/>
    <xf numFmtId="0" fontId="0" fillId="0" borderId="2" xfId="0" applyBorder="1" applyAlignment="1">
      <alignment horizontal="center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2" xfId="0" applyFill="1" applyBorder="1"/>
    <xf numFmtId="0" fontId="0" fillId="3" borderId="7" xfId="0" applyFill="1" applyBorder="1" applyProtection="1">
      <protection locked="0"/>
    </xf>
    <xf numFmtId="0" fontId="8" fillId="7" borderId="9" xfId="0" applyFont="1" applyFill="1" applyBorder="1" applyAlignment="1">
      <alignment horizontal="center" vertical="top" wrapText="1"/>
    </xf>
    <xf numFmtId="0" fontId="8" fillId="7" borderId="7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0" fontId="0" fillId="0" borderId="1" xfId="0" applyBorder="1" applyAlignment="1" applyProtection="1">
      <alignment horizontal="left"/>
      <protection locked="0"/>
    </xf>
    <xf numFmtId="0" fontId="0" fillId="12" borderId="0" xfId="0" applyFill="1"/>
    <xf numFmtId="0" fontId="8" fillId="5" borderId="7" xfId="0" applyFont="1" applyFill="1" applyBorder="1" applyAlignment="1">
      <alignment horizontal="center" vertical="top" wrapText="1"/>
    </xf>
    <xf numFmtId="0" fontId="8" fillId="3" borderId="1" xfId="0" applyFont="1" applyFill="1" applyBorder="1"/>
    <xf numFmtId="0" fontId="0" fillId="0" borderId="7" xfId="0" applyBorder="1" applyAlignment="1">
      <alignment horizontal="left"/>
    </xf>
    <xf numFmtId="0" fontId="0" fillId="3" borderId="4" xfId="0" applyFill="1" applyBorder="1" applyAlignment="1">
      <alignment horizontal="left"/>
    </xf>
    <xf numFmtId="2" fontId="8" fillId="5" borderId="7" xfId="0" applyNumberFormat="1" applyFont="1" applyFill="1" applyBorder="1" applyAlignment="1">
      <alignment horizontal="center" vertical="top" wrapText="1"/>
    </xf>
    <xf numFmtId="0" fontId="0" fillId="8" borderId="0" xfId="0" applyFill="1"/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44" fontId="3" fillId="5" borderId="7" xfId="1" applyFont="1" applyFill="1" applyBorder="1" applyAlignment="1" applyProtection="1">
      <alignment horizontal="center" wrapText="1"/>
    </xf>
    <xf numFmtId="44" fontId="3" fillId="3" borderId="7" xfId="1" applyFont="1" applyFill="1" applyBorder="1" applyAlignment="1" applyProtection="1">
      <alignment horizontal="center" wrapText="1"/>
      <protection locked="0"/>
    </xf>
    <xf numFmtId="0" fontId="0" fillId="9" borderId="0" xfId="0" applyFill="1"/>
    <xf numFmtId="0" fontId="0" fillId="0" borderId="7" xfId="0" applyBorder="1" applyAlignment="1" applyProtection="1">
      <alignment wrapText="1"/>
      <protection locked="0"/>
    </xf>
    <xf numFmtId="0" fontId="0" fillId="7" borderId="1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0" fillId="3" borderId="0" xfId="0" applyFill="1"/>
    <xf numFmtId="0" fontId="0" fillId="3" borderId="1" xfId="0" applyFill="1" applyBorder="1" applyAlignment="1">
      <alignment horizontal="left"/>
    </xf>
    <xf numFmtId="49" fontId="2" fillId="0" borderId="2" xfId="0" applyNumberFormat="1" applyFont="1" applyBorder="1" applyProtection="1">
      <protection locked="0"/>
    </xf>
    <xf numFmtId="0" fontId="2" fillId="0" borderId="4" xfId="0" applyFont="1" applyBorder="1" applyAlignment="1">
      <alignment horizontal="left"/>
    </xf>
    <xf numFmtId="44" fontId="0" fillId="0" borderId="7" xfId="1" applyFont="1" applyBorder="1" applyAlignment="1" applyProtection="1">
      <alignment horizontal="center"/>
      <protection locked="0"/>
    </xf>
    <xf numFmtId="44" fontId="0" fillId="3" borderId="1" xfId="1" applyFont="1" applyFill="1" applyBorder="1" applyAlignment="1" applyProtection="1">
      <alignment horizontal="center" wrapText="1"/>
      <protection locked="0"/>
    </xf>
    <xf numFmtId="44" fontId="0" fillId="3" borderId="2" xfId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44" fontId="3" fillId="3" borderId="1" xfId="1" applyFont="1" applyFill="1" applyBorder="1" applyAlignment="1" applyProtection="1">
      <alignment horizontal="center" wrapText="1"/>
      <protection locked="0"/>
    </xf>
    <xf numFmtId="44" fontId="3" fillId="3" borderId="2" xfId="1" applyFont="1" applyFill="1" applyBorder="1" applyAlignment="1" applyProtection="1">
      <alignment horizontal="center" wrapText="1"/>
      <protection locked="0"/>
    </xf>
    <xf numFmtId="0" fontId="8" fillId="3" borderId="13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2" fontId="8" fillId="5" borderId="1" xfId="0" applyNumberFormat="1" applyFont="1" applyFill="1" applyBorder="1" applyAlignment="1">
      <alignment horizontal="center" vertical="top" wrapText="1"/>
    </xf>
    <xf numFmtId="2" fontId="8" fillId="5" borderId="2" xfId="0" applyNumberFormat="1" applyFont="1" applyFill="1" applyBorder="1" applyAlignment="1">
      <alignment horizontal="center" vertical="top" wrapText="1"/>
    </xf>
    <xf numFmtId="44" fontId="0" fillId="5" borderId="1" xfId="1" applyFont="1" applyFill="1" applyBorder="1" applyAlignment="1" applyProtection="1">
      <alignment horizontal="center" wrapText="1"/>
    </xf>
    <xf numFmtId="44" fontId="0" fillId="5" borderId="2" xfId="1" applyFont="1" applyFill="1" applyBorder="1" applyAlignment="1" applyProtection="1">
      <alignment horizontal="center" wrapText="1"/>
    </xf>
    <xf numFmtId="0" fontId="8" fillId="3" borderId="1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top"/>
    </xf>
    <xf numFmtId="44" fontId="4" fillId="5" borderId="7" xfId="1" applyFont="1" applyFill="1" applyBorder="1" applyAlignment="1" applyProtection="1">
      <alignment horizontal="center"/>
    </xf>
    <xf numFmtId="44" fontId="4" fillId="5" borderId="1" xfId="1" applyFont="1" applyFill="1" applyBorder="1" applyAlignment="1" applyProtection="1">
      <alignment horizontal="center"/>
    </xf>
    <xf numFmtId="44" fontId="4" fillId="5" borderId="2" xfId="1" applyFont="1" applyFill="1" applyBorder="1" applyAlignment="1" applyProtection="1">
      <alignment horizontal="center"/>
    </xf>
    <xf numFmtId="44" fontId="3" fillId="5" borderId="1" xfId="1" applyFont="1" applyFill="1" applyBorder="1" applyAlignment="1" applyProtection="1">
      <alignment horizontal="center" wrapText="1"/>
    </xf>
    <xf numFmtId="44" fontId="3" fillId="5" borderId="2" xfId="1" applyFont="1" applyFill="1" applyBorder="1" applyAlignment="1" applyProtection="1">
      <alignment horizontal="center" wrapText="1"/>
    </xf>
    <xf numFmtId="44" fontId="0" fillId="0" borderId="7" xfId="1" applyFont="1" applyBorder="1" applyAlignment="1" applyProtection="1">
      <alignment horizontal="center" wrapText="1"/>
      <protection locked="0"/>
    </xf>
    <xf numFmtId="44" fontId="0" fillId="7" borderId="1" xfId="1" applyFont="1" applyFill="1" applyBorder="1" applyAlignment="1" applyProtection="1">
      <alignment horizontal="center"/>
    </xf>
    <xf numFmtId="44" fontId="0" fillId="7" borderId="2" xfId="1" applyFont="1" applyFill="1" applyBorder="1" applyAlignment="1" applyProtection="1">
      <alignment horizontal="center"/>
    </xf>
    <xf numFmtId="44" fontId="0" fillId="3" borderId="1" xfId="1" applyFont="1" applyFill="1" applyBorder="1" applyAlignment="1" applyProtection="1">
      <alignment horizontal="center"/>
    </xf>
    <xf numFmtId="44" fontId="0" fillId="3" borderId="2" xfId="1" applyFont="1" applyFill="1" applyBorder="1" applyAlignment="1" applyProtection="1">
      <alignment horizontal="center"/>
    </xf>
    <xf numFmtId="44" fontId="4" fillId="3" borderId="1" xfId="1" applyFont="1" applyFill="1" applyBorder="1" applyAlignment="1" applyProtection="1">
      <alignment horizontal="center"/>
    </xf>
    <xf numFmtId="44" fontId="4" fillId="3" borderId="2" xfId="1" applyFont="1" applyFill="1" applyBorder="1" applyAlignment="1" applyProtection="1">
      <alignment horizontal="center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44" fontId="4" fillId="8" borderId="13" xfId="1" applyFont="1" applyFill="1" applyBorder="1" applyAlignment="1" applyProtection="1">
      <alignment horizontal="center" wrapText="1"/>
    </xf>
    <xf numFmtId="44" fontId="4" fillId="8" borderId="14" xfId="1" applyFont="1" applyFill="1" applyBorder="1" applyAlignment="1" applyProtection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0" fillId="3" borderId="10" xfId="0" applyFill="1" applyBorder="1" applyAlignment="1" applyProtection="1">
      <alignment horizontal="center" wrapText="1"/>
      <protection locked="0"/>
    </xf>
    <xf numFmtId="0" fontId="7" fillId="3" borderId="3" xfId="0" applyFont="1" applyFill="1" applyBorder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6" fillId="3" borderId="9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9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center" vertical="top"/>
      <protection locked="0"/>
    </xf>
    <xf numFmtId="44" fontId="4" fillId="11" borderId="13" xfId="1" applyFont="1" applyFill="1" applyBorder="1" applyAlignment="1" applyProtection="1">
      <alignment horizontal="center" wrapText="1"/>
    </xf>
    <xf numFmtId="44" fontId="4" fillId="11" borderId="14" xfId="1" applyFont="1" applyFill="1" applyBorder="1" applyAlignment="1" applyProtection="1">
      <alignment horizontal="center" wrapText="1"/>
    </xf>
    <xf numFmtId="44" fontId="4" fillId="11" borderId="13" xfId="1" applyFont="1" applyFill="1" applyBorder="1" applyAlignment="1" applyProtection="1">
      <alignment horizontal="center"/>
    </xf>
    <xf numFmtId="44" fontId="4" fillId="11" borderId="14" xfId="1" applyFont="1" applyFill="1" applyBorder="1" applyAlignment="1" applyProtection="1">
      <alignment horizontal="center"/>
    </xf>
    <xf numFmtId="44" fontId="4" fillId="3" borderId="13" xfId="1" applyFont="1" applyFill="1" applyBorder="1" applyAlignment="1" applyProtection="1">
      <alignment horizontal="center"/>
    </xf>
    <xf numFmtId="44" fontId="4" fillId="3" borderId="14" xfId="1" applyFont="1" applyFill="1" applyBorder="1" applyAlignment="1" applyProtection="1">
      <alignment horizontal="center"/>
    </xf>
    <xf numFmtId="44" fontId="4" fillId="4" borderId="1" xfId="1" applyFont="1" applyFill="1" applyBorder="1" applyAlignment="1" applyProtection="1">
      <alignment horizontal="center"/>
    </xf>
    <xf numFmtId="44" fontId="4" fillId="4" borderId="2" xfId="1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44" fontId="3" fillId="3" borderId="1" xfId="1" applyFont="1" applyFill="1" applyBorder="1" applyAlignment="1" applyProtection="1">
      <alignment horizontal="center" wrapText="1"/>
    </xf>
    <xf numFmtId="44" fontId="3" fillId="3" borderId="2" xfId="1" applyFont="1" applyFill="1" applyBorder="1" applyAlignment="1" applyProtection="1">
      <alignment horizontal="center" wrapText="1"/>
    </xf>
    <xf numFmtId="44" fontId="0" fillId="0" borderId="1" xfId="1" applyFont="1" applyBorder="1" applyAlignment="1" applyProtection="1">
      <alignment horizontal="center" wrapText="1"/>
      <protection locked="0"/>
    </xf>
    <xf numFmtId="44" fontId="0" fillId="0" borderId="2" xfId="1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1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9C0006"/>
      </font>
      <fill>
        <patternFill patternType="none">
          <bgColor auto="1"/>
        </patternFill>
      </fill>
    </dxf>
    <dxf>
      <font>
        <b/>
        <i val="0"/>
        <u/>
        <color rgb="FF9C0006"/>
      </font>
      <fill>
        <patternFill patternType="none">
          <bgColor auto="1"/>
        </patternFill>
      </fill>
    </dxf>
    <dxf>
      <font>
        <b/>
        <i val="0"/>
        <u/>
        <color rgb="FF9C0006"/>
      </font>
      <fill>
        <patternFill patternType="none">
          <bgColor auto="1"/>
        </patternFill>
      </fill>
    </dxf>
    <dxf>
      <font>
        <b/>
        <i val="0"/>
        <u/>
        <color rgb="FF9C0006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b/>
        <i val="0"/>
        <strike/>
        <u val="none"/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9C0006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9C0006"/>
      </font>
      <fill>
        <patternFill patternType="none">
          <bgColor auto="1"/>
        </patternFill>
      </fill>
    </dxf>
    <dxf>
      <font>
        <b/>
        <i val="0"/>
        <u/>
        <color rgb="FF9C0006"/>
      </font>
      <fill>
        <patternFill patternType="none">
          <bgColor auto="1"/>
        </patternFill>
      </fill>
    </dxf>
    <dxf>
      <font>
        <b/>
        <i val="0"/>
        <u/>
        <color rgb="FF9C0006"/>
      </font>
      <fill>
        <patternFill patternType="none">
          <bgColor auto="1"/>
        </patternFill>
      </fill>
    </dxf>
    <dxf>
      <font>
        <b/>
        <i val="0"/>
        <u/>
        <color rgb="FF9C0006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9C0006"/>
      </font>
      <fill>
        <patternFill patternType="none">
          <bgColor auto="1"/>
        </patternFill>
      </fill>
    </dxf>
    <dxf>
      <font>
        <b/>
        <i val="0"/>
        <u/>
        <color rgb="FF9C0006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9C0006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9C0006"/>
      </font>
      <fill>
        <patternFill patternType="none">
          <bgColor auto="1"/>
        </patternFill>
      </fill>
    </dxf>
    <dxf>
      <font>
        <b/>
        <i val="0"/>
        <u/>
        <color rgb="FF9C0006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9C0006"/>
      </font>
      <fill>
        <patternFill patternType="none">
          <bgColor auto="1"/>
        </patternFill>
      </fill>
    </dxf>
    <dxf>
      <font>
        <b/>
        <i val="0"/>
        <u/>
        <color rgb="FF9C0006"/>
      </font>
      <fill>
        <patternFill patternType="none">
          <bgColor auto="1"/>
        </patternFill>
      </fill>
    </dxf>
    <dxf>
      <font>
        <b/>
        <i val="0"/>
        <u/>
        <color rgb="FF9C0006"/>
      </font>
      <fill>
        <patternFill patternType="none">
          <bgColor auto="1"/>
        </patternFill>
      </fill>
    </dxf>
    <dxf>
      <font>
        <b/>
        <i val="0"/>
        <u/>
        <color rgb="FF9C0006"/>
      </font>
      <fill>
        <patternFill patternType="none">
          <bgColor auto="1"/>
        </patternFill>
      </fill>
    </dxf>
    <dxf>
      <font>
        <b/>
        <i val="0"/>
        <u/>
        <color rgb="FF9C0006"/>
      </font>
      <fill>
        <patternFill patternType="none">
          <bgColor auto="1"/>
        </patternFill>
      </fill>
    </dxf>
    <dxf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colors>
    <mruColors>
      <color rgb="FFFFCCCC"/>
      <color rgb="FFF5C7C7"/>
      <color rgb="FFFFC1C1"/>
      <color rgb="FFFF9999"/>
      <color rgb="FFF0F8EE"/>
      <color rgb="FFDD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6037F9-ED21-4962-A14C-52FA538C8DC6}" name="Table1" displayName="Table1" ref="B5:B12" totalsRowShown="0" headerRowDxfId="152" dataDxfId="151">
  <autoFilter ref="B5:B12" xr:uid="{296037F9-ED21-4962-A14C-52FA538C8DC6}"/>
  <tableColumns count="1">
    <tableColumn id="1" xr3:uid="{558662D8-091B-4652-8E99-994748D1792A}" name="Column1" dataDxfId="15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70361-9BA2-4826-BDB1-0362E7D60BE6}">
  <dimension ref="A1:AZ181"/>
  <sheetViews>
    <sheetView tabSelected="1" zoomScale="115" zoomScaleNormal="115" zoomScaleSheetLayoutView="160" workbookViewId="0">
      <selection sqref="A1:R1"/>
    </sheetView>
  </sheetViews>
  <sheetFormatPr defaultRowHeight="14.4" x14ac:dyDescent="0.3"/>
  <cols>
    <col min="1" max="1" width="12.88671875" customWidth="1"/>
    <col min="2" max="2" width="8" customWidth="1"/>
    <col min="3" max="3" width="1.88671875" customWidth="1"/>
    <col min="4" max="4" width="10.6640625" customWidth="1"/>
    <col min="5" max="7" width="11.6640625" hidden="1" customWidth="1"/>
    <col min="8" max="8" width="11.88671875" hidden="1" customWidth="1"/>
    <col min="9" max="9" width="18.44140625" customWidth="1"/>
    <col min="10" max="11" width="18.44140625" hidden="1" customWidth="1"/>
    <col min="12" max="14" width="22.88671875" hidden="1" customWidth="1"/>
    <col min="15" max="15" width="13.33203125" hidden="1" customWidth="1"/>
    <col min="16" max="16" width="13.33203125" customWidth="1"/>
    <col min="17" max="17" width="10.88671875" customWidth="1"/>
    <col min="18" max="18" width="3.109375" customWidth="1"/>
    <col min="19" max="19" width="6.5546875" customWidth="1"/>
    <col min="20" max="20" width="16.44140625" customWidth="1"/>
    <col min="21" max="21" width="18" customWidth="1"/>
    <col min="22" max="22" width="13.5546875" customWidth="1"/>
    <col min="23" max="23" width="11.33203125" customWidth="1"/>
    <col min="24" max="24" width="8.6640625" hidden="1" customWidth="1"/>
    <col min="25" max="25" width="10.44140625" hidden="1" customWidth="1"/>
    <col min="26" max="28" width="8.6640625" hidden="1" customWidth="1"/>
    <col min="29" max="31" width="9.109375" hidden="1" customWidth="1"/>
    <col min="32" max="52" width="9.109375" style="47" hidden="1" customWidth="1"/>
  </cols>
  <sheetData>
    <row r="1" spans="1:52" ht="23.4" x14ac:dyDescent="0.45">
      <c r="A1" s="130" t="s">
        <v>440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5" t="s">
        <v>20</v>
      </c>
      <c r="T1" s="136"/>
      <c r="U1" s="136"/>
      <c r="V1" s="136"/>
      <c r="W1" s="136"/>
    </row>
    <row r="2" spans="1:52" x14ac:dyDescent="0.3">
      <c r="A2" s="83" t="s">
        <v>0</v>
      </c>
      <c r="B2" s="103"/>
      <c r="C2" s="5" t="s">
        <v>35</v>
      </c>
      <c r="D2" s="78"/>
      <c r="E2" s="48"/>
      <c r="F2" s="48"/>
      <c r="G2" s="48"/>
      <c r="H2" s="48"/>
      <c r="I2" s="6" t="s">
        <v>29</v>
      </c>
      <c r="J2" s="6"/>
      <c r="K2" s="6"/>
      <c r="L2" s="6"/>
      <c r="M2" s="6"/>
      <c r="N2" s="6"/>
      <c r="O2" s="6"/>
      <c r="P2" s="85"/>
      <c r="Q2" s="86"/>
      <c r="S2" s="104" t="s">
        <v>21</v>
      </c>
      <c r="T2" s="105"/>
      <c r="U2" s="49"/>
      <c r="V2" s="37" t="s">
        <v>25</v>
      </c>
      <c r="W2" s="50"/>
    </row>
    <row r="3" spans="1:52" x14ac:dyDescent="0.3">
      <c r="A3" s="142" t="s">
        <v>437</v>
      </c>
      <c r="B3" s="142"/>
      <c r="C3" s="137"/>
      <c r="D3" s="137"/>
      <c r="E3" s="21"/>
      <c r="F3" s="21"/>
      <c r="G3" s="21"/>
      <c r="H3" s="21"/>
      <c r="I3" s="6" t="s">
        <v>2</v>
      </c>
      <c r="J3" s="6"/>
      <c r="K3" s="6"/>
      <c r="L3" s="6"/>
      <c r="M3" s="6"/>
      <c r="N3" s="6"/>
      <c r="O3" s="6"/>
      <c r="P3" s="85"/>
      <c r="Q3" s="86"/>
      <c r="S3" s="104" t="s">
        <v>23</v>
      </c>
      <c r="T3" s="105"/>
      <c r="U3" s="49"/>
      <c r="V3" s="37" t="s">
        <v>26</v>
      </c>
      <c r="W3" s="50"/>
    </row>
    <row r="4" spans="1:52" x14ac:dyDescent="0.3">
      <c r="A4" s="83" t="s">
        <v>28</v>
      </c>
      <c r="B4" s="103"/>
      <c r="C4" s="85"/>
      <c r="D4" s="86"/>
      <c r="E4" s="4"/>
      <c r="F4" s="4"/>
      <c r="G4" s="4"/>
      <c r="H4" s="4"/>
      <c r="I4" s="6" t="s">
        <v>438</v>
      </c>
      <c r="J4" s="6"/>
      <c r="K4" s="6"/>
      <c r="L4" s="6"/>
      <c r="M4" s="6"/>
      <c r="N4" s="6"/>
      <c r="O4" s="6"/>
      <c r="P4" s="85"/>
      <c r="Q4" s="86"/>
      <c r="S4" s="104"/>
      <c r="T4" s="105"/>
      <c r="U4" s="49"/>
      <c r="V4" s="37" t="s">
        <v>22</v>
      </c>
      <c r="W4" s="50"/>
    </row>
    <row r="5" spans="1:52" x14ac:dyDescent="0.3">
      <c r="A5" s="83" t="s">
        <v>462</v>
      </c>
      <c r="B5" s="103"/>
      <c r="C5" s="138"/>
      <c r="D5" s="139"/>
      <c r="E5" s="51"/>
      <c r="F5" s="51"/>
      <c r="G5" s="51"/>
      <c r="H5" s="51"/>
      <c r="I5" s="6" t="s">
        <v>439</v>
      </c>
      <c r="J5" s="6"/>
      <c r="K5" s="6"/>
      <c r="L5" s="6"/>
      <c r="M5" s="6"/>
      <c r="N5" s="6"/>
      <c r="O5" s="6"/>
      <c r="P5" s="85"/>
      <c r="Q5" s="86"/>
      <c r="S5" s="104" t="s">
        <v>462</v>
      </c>
      <c r="T5" s="105"/>
      <c r="U5" s="52"/>
      <c r="V5" s="37" t="s">
        <v>24</v>
      </c>
      <c r="W5" s="50"/>
    </row>
    <row r="6" spans="1:52" x14ac:dyDescent="0.3">
      <c r="A6" s="7"/>
      <c r="B6" s="8"/>
      <c r="C6" s="8"/>
      <c r="D6" s="53"/>
      <c r="E6" s="53"/>
      <c r="F6" s="53"/>
      <c r="G6" s="53"/>
      <c r="H6" s="53"/>
      <c r="I6" s="8"/>
      <c r="J6" s="8"/>
      <c r="K6" s="8"/>
      <c r="L6" s="8"/>
      <c r="M6" s="8"/>
      <c r="N6" s="8"/>
      <c r="O6" s="8"/>
      <c r="P6" s="8"/>
      <c r="Q6" s="54"/>
      <c r="S6" s="7"/>
      <c r="T6" s="53"/>
      <c r="U6" s="8"/>
      <c r="V6" s="8"/>
      <c r="W6" s="54"/>
    </row>
    <row r="7" spans="1:52" x14ac:dyDescent="0.3">
      <c r="A7" s="143" t="s">
        <v>6</v>
      </c>
      <c r="B7" s="145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7"/>
      <c r="S7" s="140" t="s">
        <v>19</v>
      </c>
      <c r="T7" s="132" t="s">
        <v>464</v>
      </c>
      <c r="U7" s="133"/>
      <c r="V7" s="133"/>
      <c r="W7" s="134"/>
    </row>
    <row r="8" spans="1:52" x14ac:dyDescent="0.3">
      <c r="A8" s="144"/>
      <c r="B8" s="148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50"/>
      <c r="S8" s="141"/>
      <c r="T8" s="132"/>
      <c r="U8" s="133"/>
      <c r="V8" s="133"/>
      <c r="W8" s="134"/>
    </row>
    <row r="9" spans="1:52" x14ac:dyDescent="0.3">
      <c r="A9" s="144"/>
      <c r="B9" s="148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50"/>
      <c r="S9" s="141"/>
      <c r="T9" s="132"/>
      <c r="U9" s="133"/>
      <c r="V9" s="133"/>
      <c r="W9" s="134"/>
    </row>
    <row r="10" spans="1:52" x14ac:dyDescent="0.3">
      <c r="A10" s="144"/>
      <c r="B10" s="14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50"/>
      <c r="S10" s="141"/>
      <c r="T10" s="132"/>
      <c r="U10" s="133"/>
      <c r="V10" s="133"/>
      <c r="W10" s="134"/>
    </row>
    <row r="11" spans="1:52" x14ac:dyDescent="0.3">
      <c r="A11" s="7"/>
      <c r="B11" s="8"/>
      <c r="C11" s="8"/>
      <c r="D11" s="53"/>
      <c r="E11" s="53"/>
      <c r="F11" s="53"/>
      <c r="G11" s="53"/>
      <c r="H11" s="53"/>
      <c r="I11" s="8"/>
      <c r="J11" s="8"/>
      <c r="K11" s="8"/>
      <c r="L11" s="8"/>
      <c r="M11" s="8"/>
      <c r="N11" s="8"/>
      <c r="O11" s="8"/>
      <c r="P11" s="8"/>
      <c r="Q11" s="54"/>
      <c r="S11" s="7"/>
      <c r="T11" s="53"/>
      <c r="U11" s="8"/>
      <c r="V11" s="8"/>
      <c r="W11" s="54"/>
    </row>
    <row r="12" spans="1:52" x14ac:dyDescent="0.3">
      <c r="A12" s="83" t="s">
        <v>18</v>
      </c>
      <c r="B12" s="84"/>
      <c r="C12" s="85"/>
      <c r="D12" s="86"/>
      <c r="E12" s="4"/>
      <c r="F12" s="4"/>
      <c r="G12" s="4"/>
      <c r="H12" s="4"/>
      <c r="I12" s="83" t="s">
        <v>1</v>
      </c>
      <c r="J12" s="103"/>
      <c r="K12" s="85"/>
      <c r="L12" s="86"/>
      <c r="M12" s="14"/>
      <c r="N12" s="14"/>
      <c r="O12" s="14"/>
      <c r="P12" s="85"/>
      <c r="Q12" s="86"/>
      <c r="S12" s="104" t="s">
        <v>18</v>
      </c>
      <c r="T12" s="105"/>
      <c r="U12" s="55"/>
      <c r="V12" s="8" t="s">
        <v>1</v>
      </c>
      <c r="W12" s="55"/>
    </row>
    <row r="13" spans="1:52" x14ac:dyDescent="0.3">
      <c r="A13" s="83" t="s">
        <v>470</v>
      </c>
      <c r="B13" s="84"/>
      <c r="C13" s="85"/>
      <c r="D13" s="86"/>
      <c r="E13" s="4"/>
      <c r="F13" s="4"/>
      <c r="G13" s="4"/>
      <c r="H13" s="4"/>
      <c r="I13" s="83" t="s">
        <v>471</v>
      </c>
      <c r="J13" s="103"/>
      <c r="K13" s="85"/>
      <c r="L13" s="86"/>
      <c r="M13" s="14"/>
      <c r="N13" s="14"/>
      <c r="O13" s="14"/>
      <c r="P13" s="85"/>
      <c r="Q13" s="86"/>
      <c r="S13" s="104"/>
      <c r="T13" s="105"/>
      <c r="U13" s="55"/>
      <c r="V13" s="8"/>
      <c r="W13" s="55"/>
    </row>
    <row r="14" spans="1:52" x14ac:dyDescent="0.3">
      <c r="A14" s="159" t="s">
        <v>465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1"/>
      <c r="S14" s="7"/>
      <c r="T14" s="8"/>
      <c r="U14" s="8"/>
      <c r="V14" s="8"/>
      <c r="W14" s="42"/>
    </row>
    <row r="15" spans="1:52" s="9" customFormat="1" ht="33.75" customHeight="1" x14ac:dyDescent="0.3">
      <c r="A15" s="87" t="s">
        <v>445</v>
      </c>
      <c r="B15" s="88"/>
      <c r="C15" s="89" t="s">
        <v>446</v>
      </c>
      <c r="D15" s="90"/>
      <c r="E15" s="56" t="s">
        <v>163</v>
      </c>
      <c r="F15" s="57" t="s">
        <v>165</v>
      </c>
      <c r="G15" s="57" t="s">
        <v>166</v>
      </c>
      <c r="H15" s="56" t="s">
        <v>160</v>
      </c>
      <c r="I15" s="58" t="s">
        <v>447</v>
      </c>
      <c r="J15" s="31"/>
      <c r="K15" s="57" t="s">
        <v>161</v>
      </c>
      <c r="L15" s="57" t="s">
        <v>165</v>
      </c>
      <c r="M15" s="57" t="s">
        <v>166</v>
      </c>
      <c r="N15" s="57" t="s">
        <v>170</v>
      </c>
      <c r="O15" s="56" t="s">
        <v>159</v>
      </c>
      <c r="P15" s="106" t="s">
        <v>448</v>
      </c>
      <c r="Q15" s="107"/>
      <c r="S15" s="59"/>
      <c r="T15" s="59" t="s">
        <v>449</v>
      </c>
      <c r="U15" s="59" t="s">
        <v>450</v>
      </c>
      <c r="V15" s="110" t="s">
        <v>472</v>
      </c>
      <c r="W15" s="111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</row>
    <row r="16" spans="1:52" ht="16.5" customHeight="1" x14ac:dyDescent="0.3">
      <c r="A16" s="101"/>
      <c r="B16" s="102"/>
      <c r="C16" s="117"/>
      <c r="D16" s="117"/>
      <c r="E16" s="15">
        <f t="shared" ref="E16:E22" si="0">IF(O16="Yes",C16,0)</f>
        <v>0</v>
      </c>
      <c r="F16" s="15">
        <f t="shared" ref="F16:F22" si="1">IF(ISNA(VLOOKUP(A16,FED,2,FALSE)),C16,0)</f>
        <v>0</v>
      </c>
      <c r="G16" s="15">
        <f t="shared" ref="G16:G22" si="2">IF(ISNA(VLOOKUP(A16,State,2,FALSE)),C16,0)</f>
        <v>0</v>
      </c>
      <c r="H16" s="15">
        <f t="shared" ref="H16:H22" si="3">IF(ISNA(VLOOKUP(A16,NoSS,2,FALSE)),C16,0)</f>
        <v>0</v>
      </c>
      <c r="I16" s="46"/>
      <c r="J16" s="61"/>
      <c r="K16" s="15">
        <f t="shared" ref="K16:K21" si="4">IF(O16="Yes",I16,0)</f>
        <v>0</v>
      </c>
      <c r="L16" s="15">
        <f t="shared" ref="L16:L21" si="5">IF(ISNA(VLOOKUP(A16,FED,2,FALSE)),I16,0)</f>
        <v>0</v>
      </c>
      <c r="M16" s="15">
        <f t="shared" ref="M16:M21" si="6">IF(ISNA(VLOOKUP(A16,State,2,FALSE)),I16,0)</f>
        <v>0</v>
      </c>
      <c r="N16" s="15">
        <f t="shared" ref="N16:N21" si="7">IF(ISNA(VLOOKUP(A16,NoSS,2,FALSE)),I16,0)</f>
        <v>0</v>
      </c>
      <c r="O16" s="15" t="str">
        <f t="shared" ref="O16:O34" si="8">IF(ISNA(VLOOKUP(A16,NoGross,2,FALSE)),"Yes","No")</f>
        <v>Yes</v>
      </c>
      <c r="P16" s="108">
        <f>C16-I16</f>
        <v>0</v>
      </c>
      <c r="Q16" s="109"/>
      <c r="S16" s="55"/>
      <c r="T16" s="38">
        <f t="shared" ref="T16:T34" si="9">C16</f>
        <v>0</v>
      </c>
      <c r="U16" s="38">
        <f t="shared" ref="U16:U21" si="10">I16</f>
        <v>0</v>
      </c>
      <c r="V16" s="81">
        <f t="shared" ref="V16:V34" si="11">P16</f>
        <v>0</v>
      </c>
      <c r="W16" s="82"/>
    </row>
    <row r="17" spans="1:23" ht="16.5" customHeight="1" x14ac:dyDescent="0.3">
      <c r="A17" s="101"/>
      <c r="B17" s="102"/>
      <c r="C17" s="117"/>
      <c r="D17" s="117"/>
      <c r="E17" s="15">
        <f t="shared" si="0"/>
        <v>0</v>
      </c>
      <c r="F17" s="15">
        <f t="shared" si="1"/>
        <v>0</v>
      </c>
      <c r="G17" s="15">
        <f t="shared" si="2"/>
        <v>0</v>
      </c>
      <c r="H17" s="15">
        <f t="shared" si="3"/>
        <v>0</v>
      </c>
      <c r="I17" s="46"/>
      <c r="J17" s="61"/>
      <c r="K17" s="15">
        <f t="shared" si="4"/>
        <v>0</v>
      </c>
      <c r="L17" s="15">
        <f t="shared" si="5"/>
        <v>0</v>
      </c>
      <c r="M17" s="15">
        <f t="shared" si="6"/>
        <v>0</v>
      </c>
      <c r="N17" s="15">
        <f t="shared" si="7"/>
        <v>0</v>
      </c>
      <c r="O17" s="15" t="str">
        <f t="shared" si="8"/>
        <v>Yes</v>
      </c>
      <c r="P17" s="108">
        <f t="shared" ref="P17:P34" si="12">C17-I17</f>
        <v>0</v>
      </c>
      <c r="Q17" s="109"/>
      <c r="S17" s="55"/>
      <c r="T17" s="38">
        <f t="shared" si="9"/>
        <v>0</v>
      </c>
      <c r="U17" s="38">
        <f t="shared" si="10"/>
        <v>0</v>
      </c>
      <c r="V17" s="81">
        <f t="shared" si="11"/>
        <v>0</v>
      </c>
      <c r="W17" s="82"/>
    </row>
    <row r="18" spans="1:23" ht="16.5" customHeight="1" x14ac:dyDescent="0.3">
      <c r="A18" s="101"/>
      <c r="B18" s="102"/>
      <c r="C18" s="117"/>
      <c r="D18" s="117"/>
      <c r="E18" s="15">
        <f t="shared" si="0"/>
        <v>0</v>
      </c>
      <c r="F18" s="15">
        <f t="shared" si="1"/>
        <v>0</v>
      </c>
      <c r="G18" s="15">
        <f t="shared" si="2"/>
        <v>0</v>
      </c>
      <c r="H18" s="15">
        <f t="shared" si="3"/>
        <v>0</v>
      </c>
      <c r="I18" s="46"/>
      <c r="J18" s="61"/>
      <c r="K18" s="15">
        <f t="shared" si="4"/>
        <v>0</v>
      </c>
      <c r="L18" s="15">
        <f t="shared" si="5"/>
        <v>0</v>
      </c>
      <c r="M18" s="15">
        <f t="shared" si="6"/>
        <v>0</v>
      </c>
      <c r="N18" s="15">
        <f t="shared" si="7"/>
        <v>0</v>
      </c>
      <c r="O18" s="15" t="str">
        <f t="shared" si="8"/>
        <v>Yes</v>
      </c>
      <c r="P18" s="108">
        <f t="shared" si="12"/>
        <v>0</v>
      </c>
      <c r="Q18" s="109"/>
      <c r="S18" s="55"/>
      <c r="T18" s="38">
        <f t="shared" si="9"/>
        <v>0</v>
      </c>
      <c r="U18" s="38">
        <f t="shared" si="10"/>
        <v>0</v>
      </c>
      <c r="V18" s="81">
        <f t="shared" si="11"/>
        <v>0</v>
      </c>
      <c r="W18" s="82"/>
    </row>
    <row r="19" spans="1:23" ht="16.5" customHeight="1" x14ac:dyDescent="0.3">
      <c r="A19" s="101"/>
      <c r="B19" s="102"/>
      <c r="C19" s="117"/>
      <c r="D19" s="117"/>
      <c r="E19" s="15">
        <f t="shared" si="0"/>
        <v>0</v>
      </c>
      <c r="F19" s="15">
        <f t="shared" si="1"/>
        <v>0</v>
      </c>
      <c r="G19" s="15">
        <f t="shared" si="2"/>
        <v>0</v>
      </c>
      <c r="H19" s="15">
        <f t="shared" si="3"/>
        <v>0</v>
      </c>
      <c r="I19" s="46"/>
      <c r="J19" s="61"/>
      <c r="K19" s="15">
        <f t="shared" si="4"/>
        <v>0</v>
      </c>
      <c r="L19" s="15">
        <f t="shared" si="5"/>
        <v>0</v>
      </c>
      <c r="M19" s="15">
        <f t="shared" si="6"/>
        <v>0</v>
      </c>
      <c r="N19" s="15">
        <f t="shared" si="7"/>
        <v>0</v>
      </c>
      <c r="O19" s="15" t="str">
        <f t="shared" si="8"/>
        <v>Yes</v>
      </c>
      <c r="P19" s="108">
        <f t="shared" si="12"/>
        <v>0</v>
      </c>
      <c r="Q19" s="109"/>
      <c r="S19" s="55"/>
      <c r="T19" s="38">
        <f t="shared" si="9"/>
        <v>0</v>
      </c>
      <c r="U19" s="38">
        <f t="shared" si="10"/>
        <v>0</v>
      </c>
      <c r="V19" s="81">
        <f t="shared" si="11"/>
        <v>0</v>
      </c>
      <c r="W19" s="82"/>
    </row>
    <row r="20" spans="1:23" ht="16.5" customHeight="1" x14ac:dyDescent="0.3">
      <c r="A20" s="101"/>
      <c r="B20" s="102"/>
      <c r="C20" s="117"/>
      <c r="D20" s="117"/>
      <c r="E20" s="15">
        <f t="shared" si="0"/>
        <v>0</v>
      </c>
      <c r="F20" s="15">
        <f t="shared" si="1"/>
        <v>0</v>
      </c>
      <c r="G20" s="15">
        <f t="shared" si="2"/>
        <v>0</v>
      </c>
      <c r="H20" s="15">
        <f t="shared" si="3"/>
        <v>0</v>
      </c>
      <c r="I20" s="46"/>
      <c r="J20" s="61"/>
      <c r="K20" s="15">
        <f t="shared" si="4"/>
        <v>0</v>
      </c>
      <c r="L20" s="15">
        <f t="shared" si="5"/>
        <v>0</v>
      </c>
      <c r="M20" s="15">
        <f t="shared" si="6"/>
        <v>0</v>
      </c>
      <c r="N20" s="15">
        <f t="shared" si="7"/>
        <v>0</v>
      </c>
      <c r="O20" s="15" t="str">
        <f t="shared" si="8"/>
        <v>Yes</v>
      </c>
      <c r="P20" s="108">
        <f t="shared" si="12"/>
        <v>0</v>
      </c>
      <c r="Q20" s="109"/>
      <c r="S20" s="55"/>
      <c r="T20" s="38">
        <f t="shared" si="9"/>
        <v>0</v>
      </c>
      <c r="U20" s="38">
        <f t="shared" si="10"/>
        <v>0</v>
      </c>
      <c r="V20" s="81">
        <f t="shared" si="11"/>
        <v>0</v>
      </c>
      <c r="W20" s="82"/>
    </row>
    <row r="21" spans="1:23" ht="16.5" customHeight="1" x14ac:dyDescent="0.3">
      <c r="A21" s="101"/>
      <c r="B21" s="102"/>
      <c r="C21" s="117"/>
      <c r="D21" s="117"/>
      <c r="E21" s="15">
        <f t="shared" si="0"/>
        <v>0</v>
      </c>
      <c r="F21" s="15">
        <f t="shared" si="1"/>
        <v>0</v>
      </c>
      <c r="G21" s="15">
        <f t="shared" si="2"/>
        <v>0</v>
      </c>
      <c r="H21" s="15">
        <f t="shared" si="3"/>
        <v>0</v>
      </c>
      <c r="I21" s="46"/>
      <c r="J21" s="61"/>
      <c r="K21" s="15">
        <f t="shared" si="4"/>
        <v>0</v>
      </c>
      <c r="L21" s="15">
        <f t="shared" si="5"/>
        <v>0</v>
      </c>
      <c r="M21" s="15">
        <f t="shared" si="6"/>
        <v>0</v>
      </c>
      <c r="N21" s="15">
        <f t="shared" si="7"/>
        <v>0</v>
      </c>
      <c r="O21" s="15" t="str">
        <f t="shared" si="8"/>
        <v>Yes</v>
      </c>
      <c r="P21" s="108">
        <f t="shared" si="12"/>
        <v>0</v>
      </c>
      <c r="Q21" s="109"/>
      <c r="S21" s="55"/>
      <c r="T21" s="38">
        <f t="shared" si="9"/>
        <v>0</v>
      </c>
      <c r="U21" s="38">
        <f t="shared" si="10"/>
        <v>0</v>
      </c>
      <c r="V21" s="81">
        <f t="shared" si="11"/>
        <v>0</v>
      </c>
      <c r="W21" s="82"/>
    </row>
    <row r="22" spans="1:23" ht="16.5" customHeight="1" x14ac:dyDescent="0.3">
      <c r="A22" s="101"/>
      <c r="B22" s="102"/>
      <c r="C22" s="117"/>
      <c r="D22" s="117"/>
      <c r="E22" s="15">
        <f t="shared" si="0"/>
        <v>0</v>
      </c>
      <c r="F22" s="15">
        <f t="shared" si="1"/>
        <v>0</v>
      </c>
      <c r="G22" s="15">
        <f t="shared" si="2"/>
        <v>0</v>
      </c>
      <c r="H22" s="15">
        <f t="shared" si="3"/>
        <v>0</v>
      </c>
      <c r="I22" s="46"/>
      <c r="J22" s="61"/>
      <c r="K22" s="15">
        <f t="shared" ref="K22:K34" si="13">IF(O22="Yes",I22,0)</f>
        <v>0</v>
      </c>
      <c r="L22" s="15">
        <f t="shared" ref="L22:L34" si="14">IF(ISNA(VLOOKUP(A22,FED,2,FALSE)),I22,0)</f>
        <v>0</v>
      </c>
      <c r="M22" s="15">
        <f t="shared" ref="M22:M34" si="15">IF(ISNA(VLOOKUP(A22,State,2,FALSE)),I22,0)</f>
        <v>0</v>
      </c>
      <c r="N22" s="15">
        <f t="shared" ref="N22:N34" si="16">IF(ISNA(VLOOKUP(A22,NoSS,2,FALSE)),I22,0)</f>
        <v>0</v>
      </c>
      <c r="O22" s="15" t="str">
        <f t="shared" si="8"/>
        <v>Yes</v>
      </c>
      <c r="P22" s="108">
        <f t="shared" si="12"/>
        <v>0</v>
      </c>
      <c r="Q22" s="109"/>
      <c r="S22" s="55"/>
      <c r="T22" s="38">
        <f t="shared" si="9"/>
        <v>0</v>
      </c>
      <c r="U22" s="38">
        <f t="shared" ref="U22:U34" si="17">I22</f>
        <v>0</v>
      </c>
      <c r="V22" s="81">
        <f t="shared" si="11"/>
        <v>0</v>
      </c>
      <c r="W22" s="82"/>
    </row>
    <row r="23" spans="1:23" ht="16.5" customHeight="1" x14ac:dyDescent="0.3">
      <c r="A23" s="101"/>
      <c r="B23" s="102"/>
      <c r="C23" s="117"/>
      <c r="D23" s="117"/>
      <c r="E23" s="15">
        <f t="shared" ref="E23:E34" si="18">IF(O23="Yes",C23,0)</f>
        <v>0</v>
      </c>
      <c r="F23" s="15">
        <f t="shared" ref="F23:F34" si="19">IF(ISNA(VLOOKUP(A23,FED,2,FALSE)),C23,0)</f>
        <v>0</v>
      </c>
      <c r="G23" s="15">
        <f t="shared" ref="G23:G34" si="20">IF(ISNA(VLOOKUP(A23,State,2,FALSE)),C23,0)</f>
        <v>0</v>
      </c>
      <c r="H23" s="15">
        <f t="shared" ref="H23:H34" si="21">IF(ISNA(VLOOKUP(A23,NoSS,2,FALSE)),C23,0)</f>
        <v>0</v>
      </c>
      <c r="I23" s="46"/>
      <c r="J23" s="61"/>
      <c r="K23" s="15">
        <f t="shared" si="13"/>
        <v>0</v>
      </c>
      <c r="L23" s="15">
        <f t="shared" si="14"/>
        <v>0</v>
      </c>
      <c r="M23" s="15">
        <f t="shared" si="15"/>
        <v>0</v>
      </c>
      <c r="N23" s="15">
        <f t="shared" si="16"/>
        <v>0</v>
      </c>
      <c r="O23" s="15" t="str">
        <f t="shared" si="8"/>
        <v>Yes</v>
      </c>
      <c r="P23" s="108">
        <f t="shared" si="12"/>
        <v>0</v>
      </c>
      <c r="Q23" s="109"/>
      <c r="S23" s="55"/>
      <c r="T23" s="38">
        <f t="shared" si="9"/>
        <v>0</v>
      </c>
      <c r="U23" s="38">
        <f t="shared" si="17"/>
        <v>0</v>
      </c>
      <c r="V23" s="81">
        <f t="shared" si="11"/>
        <v>0</v>
      </c>
      <c r="W23" s="82"/>
    </row>
    <row r="24" spans="1:23" ht="16.5" customHeight="1" x14ac:dyDescent="0.3">
      <c r="A24" s="101"/>
      <c r="B24" s="102"/>
      <c r="C24" s="117"/>
      <c r="D24" s="117"/>
      <c r="E24" s="15">
        <f t="shared" si="18"/>
        <v>0</v>
      </c>
      <c r="F24" s="15">
        <f t="shared" si="19"/>
        <v>0</v>
      </c>
      <c r="G24" s="15">
        <f t="shared" si="20"/>
        <v>0</v>
      </c>
      <c r="H24" s="15">
        <f t="shared" si="21"/>
        <v>0</v>
      </c>
      <c r="I24" s="46"/>
      <c r="J24" s="61"/>
      <c r="K24" s="15">
        <f t="shared" si="13"/>
        <v>0</v>
      </c>
      <c r="L24" s="15">
        <f t="shared" si="14"/>
        <v>0</v>
      </c>
      <c r="M24" s="15">
        <f t="shared" si="15"/>
        <v>0</v>
      </c>
      <c r="N24" s="15">
        <f t="shared" si="16"/>
        <v>0</v>
      </c>
      <c r="O24" s="15" t="str">
        <f t="shared" si="8"/>
        <v>Yes</v>
      </c>
      <c r="P24" s="108">
        <f t="shared" si="12"/>
        <v>0</v>
      </c>
      <c r="Q24" s="109"/>
      <c r="S24" s="55"/>
      <c r="T24" s="38">
        <f t="shared" si="9"/>
        <v>0</v>
      </c>
      <c r="U24" s="38">
        <f t="shared" si="17"/>
        <v>0</v>
      </c>
      <c r="V24" s="81">
        <f t="shared" si="11"/>
        <v>0</v>
      </c>
      <c r="W24" s="82"/>
    </row>
    <row r="25" spans="1:23" ht="16.5" customHeight="1" x14ac:dyDescent="0.3">
      <c r="A25" s="101"/>
      <c r="B25" s="102"/>
      <c r="C25" s="117"/>
      <c r="D25" s="117"/>
      <c r="E25" s="15">
        <f t="shared" si="18"/>
        <v>0</v>
      </c>
      <c r="F25" s="15">
        <f t="shared" si="19"/>
        <v>0</v>
      </c>
      <c r="G25" s="15">
        <f t="shared" si="20"/>
        <v>0</v>
      </c>
      <c r="H25" s="15">
        <f t="shared" si="21"/>
        <v>0</v>
      </c>
      <c r="I25" s="46"/>
      <c r="J25" s="61"/>
      <c r="K25" s="15">
        <f t="shared" si="13"/>
        <v>0</v>
      </c>
      <c r="L25" s="15">
        <f t="shared" si="14"/>
        <v>0</v>
      </c>
      <c r="M25" s="15">
        <f t="shared" si="15"/>
        <v>0</v>
      </c>
      <c r="N25" s="15">
        <f t="shared" si="16"/>
        <v>0</v>
      </c>
      <c r="O25" s="15" t="str">
        <f t="shared" si="8"/>
        <v>Yes</v>
      </c>
      <c r="P25" s="108">
        <f t="shared" si="12"/>
        <v>0</v>
      </c>
      <c r="Q25" s="109"/>
      <c r="S25" s="55"/>
      <c r="T25" s="38">
        <f t="shared" si="9"/>
        <v>0</v>
      </c>
      <c r="U25" s="38">
        <f t="shared" si="17"/>
        <v>0</v>
      </c>
      <c r="V25" s="81">
        <f t="shared" si="11"/>
        <v>0</v>
      </c>
      <c r="W25" s="82"/>
    </row>
    <row r="26" spans="1:23" ht="16.5" customHeight="1" x14ac:dyDescent="0.3">
      <c r="A26" s="101"/>
      <c r="B26" s="102"/>
      <c r="C26" s="117"/>
      <c r="D26" s="117"/>
      <c r="E26" s="15">
        <f t="shared" si="18"/>
        <v>0</v>
      </c>
      <c r="F26" s="15">
        <f t="shared" si="19"/>
        <v>0</v>
      </c>
      <c r="G26" s="15">
        <f t="shared" si="20"/>
        <v>0</v>
      </c>
      <c r="H26" s="15">
        <f t="shared" si="21"/>
        <v>0</v>
      </c>
      <c r="I26" s="46"/>
      <c r="J26" s="61"/>
      <c r="K26" s="15">
        <f t="shared" si="13"/>
        <v>0</v>
      </c>
      <c r="L26" s="15">
        <f t="shared" si="14"/>
        <v>0</v>
      </c>
      <c r="M26" s="15">
        <f t="shared" si="15"/>
        <v>0</v>
      </c>
      <c r="N26" s="15">
        <f t="shared" si="16"/>
        <v>0</v>
      </c>
      <c r="O26" s="15" t="str">
        <f t="shared" si="8"/>
        <v>Yes</v>
      </c>
      <c r="P26" s="108">
        <f t="shared" si="12"/>
        <v>0</v>
      </c>
      <c r="Q26" s="109"/>
      <c r="S26" s="55"/>
      <c r="T26" s="38">
        <f t="shared" si="9"/>
        <v>0</v>
      </c>
      <c r="U26" s="38">
        <f t="shared" si="17"/>
        <v>0</v>
      </c>
      <c r="V26" s="81">
        <f t="shared" si="11"/>
        <v>0</v>
      </c>
      <c r="W26" s="82"/>
    </row>
    <row r="27" spans="1:23" ht="16.5" customHeight="1" x14ac:dyDescent="0.3">
      <c r="A27" s="101"/>
      <c r="B27" s="102"/>
      <c r="C27" s="117"/>
      <c r="D27" s="117"/>
      <c r="E27" s="15">
        <f t="shared" si="18"/>
        <v>0</v>
      </c>
      <c r="F27" s="15">
        <f t="shared" si="19"/>
        <v>0</v>
      </c>
      <c r="G27" s="15">
        <f t="shared" si="20"/>
        <v>0</v>
      </c>
      <c r="H27" s="15">
        <f t="shared" si="21"/>
        <v>0</v>
      </c>
      <c r="I27" s="46"/>
      <c r="J27" s="61"/>
      <c r="K27" s="15">
        <f t="shared" si="13"/>
        <v>0</v>
      </c>
      <c r="L27" s="15">
        <f t="shared" si="14"/>
        <v>0</v>
      </c>
      <c r="M27" s="15">
        <f t="shared" si="15"/>
        <v>0</v>
      </c>
      <c r="N27" s="15">
        <f t="shared" si="16"/>
        <v>0</v>
      </c>
      <c r="O27" s="15" t="str">
        <f t="shared" si="8"/>
        <v>Yes</v>
      </c>
      <c r="P27" s="108">
        <f t="shared" si="12"/>
        <v>0</v>
      </c>
      <c r="Q27" s="109"/>
      <c r="S27" s="55"/>
      <c r="T27" s="38">
        <f t="shared" si="9"/>
        <v>0</v>
      </c>
      <c r="U27" s="38">
        <f t="shared" si="17"/>
        <v>0</v>
      </c>
      <c r="V27" s="81">
        <f t="shared" si="11"/>
        <v>0</v>
      </c>
      <c r="W27" s="82"/>
    </row>
    <row r="28" spans="1:23" ht="16.5" customHeight="1" x14ac:dyDescent="0.3">
      <c r="A28" s="101"/>
      <c r="B28" s="102"/>
      <c r="C28" s="117"/>
      <c r="D28" s="117"/>
      <c r="E28" s="15">
        <f t="shared" si="18"/>
        <v>0</v>
      </c>
      <c r="F28" s="15">
        <f t="shared" si="19"/>
        <v>0</v>
      </c>
      <c r="G28" s="15">
        <f t="shared" si="20"/>
        <v>0</v>
      </c>
      <c r="H28" s="15">
        <f t="shared" si="21"/>
        <v>0</v>
      </c>
      <c r="I28" s="46"/>
      <c r="J28" s="61"/>
      <c r="K28" s="15">
        <f t="shared" si="13"/>
        <v>0</v>
      </c>
      <c r="L28" s="15">
        <f t="shared" si="14"/>
        <v>0</v>
      </c>
      <c r="M28" s="15">
        <f t="shared" si="15"/>
        <v>0</v>
      </c>
      <c r="N28" s="15">
        <f t="shared" si="16"/>
        <v>0</v>
      </c>
      <c r="O28" s="15" t="str">
        <f t="shared" si="8"/>
        <v>Yes</v>
      </c>
      <c r="P28" s="108">
        <f t="shared" si="12"/>
        <v>0</v>
      </c>
      <c r="Q28" s="109"/>
      <c r="S28" s="55"/>
      <c r="T28" s="38">
        <f t="shared" si="9"/>
        <v>0</v>
      </c>
      <c r="U28" s="38">
        <f t="shared" si="17"/>
        <v>0</v>
      </c>
      <c r="V28" s="81">
        <f t="shared" si="11"/>
        <v>0</v>
      </c>
      <c r="W28" s="82"/>
    </row>
    <row r="29" spans="1:23" ht="16.5" customHeight="1" x14ac:dyDescent="0.3">
      <c r="A29" s="101"/>
      <c r="B29" s="102"/>
      <c r="C29" s="117"/>
      <c r="D29" s="117"/>
      <c r="E29" s="15">
        <f t="shared" si="18"/>
        <v>0</v>
      </c>
      <c r="F29" s="15">
        <f t="shared" si="19"/>
        <v>0</v>
      </c>
      <c r="G29" s="15">
        <f t="shared" si="20"/>
        <v>0</v>
      </c>
      <c r="H29" s="15">
        <f t="shared" si="21"/>
        <v>0</v>
      </c>
      <c r="I29" s="46"/>
      <c r="J29" s="61"/>
      <c r="K29" s="15">
        <f t="shared" si="13"/>
        <v>0</v>
      </c>
      <c r="L29" s="15">
        <f t="shared" si="14"/>
        <v>0</v>
      </c>
      <c r="M29" s="15">
        <f t="shared" si="15"/>
        <v>0</v>
      </c>
      <c r="N29" s="15">
        <f t="shared" si="16"/>
        <v>0</v>
      </c>
      <c r="O29" s="15" t="str">
        <f t="shared" si="8"/>
        <v>Yes</v>
      </c>
      <c r="P29" s="108">
        <f t="shared" si="12"/>
        <v>0</v>
      </c>
      <c r="Q29" s="109"/>
      <c r="S29" s="55"/>
      <c r="T29" s="38">
        <f t="shared" si="9"/>
        <v>0</v>
      </c>
      <c r="U29" s="38">
        <f t="shared" si="17"/>
        <v>0</v>
      </c>
      <c r="V29" s="81">
        <f t="shared" si="11"/>
        <v>0</v>
      </c>
      <c r="W29" s="82"/>
    </row>
    <row r="30" spans="1:23" ht="16.5" customHeight="1" x14ac:dyDescent="0.3">
      <c r="A30" s="101"/>
      <c r="B30" s="102"/>
      <c r="C30" s="117"/>
      <c r="D30" s="117"/>
      <c r="E30" s="15">
        <f t="shared" si="18"/>
        <v>0</v>
      </c>
      <c r="F30" s="15">
        <f t="shared" si="19"/>
        <v>0</v>
      </c>
      <c r="G30" s="15">
        <f t="shared" si="20"/>
        <v>0</v>
      </c>
      <c r="H30" s="15">
        <f t="shared" si="21"/>
        <v>0</v>
      </c>
      <c r="I30" s="46"/>
      <c r="J30" s="61"/>
      <c r="K30" s="15">
        <f t="shared" si="13"/>
        <v>0</v>
      </c>
      <c r="L30" s="15">
        <f t="shared" si="14"/>
        <v>0</v>
      </c>
      <c r="M30" s="15">
        <f t="shared" si="15"/>
        <v>0</v>
      </c>
      <c r="N30" s="15">
        <f t="shared" si="16"/>
        <v>0</v>
      </c>
      <c r="O30" s="15" t="str">
        <f t="shared" si="8"/>
        <v>Yes</v>
      </c>
      <c r="P30" s="108">
        <f t="shared" si="12"/>
        <v>0</v>
      </c>
      <c r="Q30" s="109"/>
      <c r="S30" s="55"/>
      <c r="T30" s="38">
        <f t="shared" si="9"/>
        <v>0</v>
      </c>
      <c r="U30" s="38">
        <f t="shared" si="17"/>
        <v>0</v>
      </c>
      <c r="V30" s="81">
        <f t="shared" si="11"/>
        <v>0</v>
      </c>
      <c r="W30" s="82"/>
    </row>
    <row r="31" spans="1:23" ht="16.5" customHeight="1" x14ac:dyDescent="0.3">
      <c r="A31" s="101"/>
      <c r="B31" s="102"/>
      <c r="C31" s="117"/>
      <c r="D31" s="117"/>
      <c r="E31" s="15">
        <f t="shared" si="18"/>
        <v>0</v>
      </c>
      <c r="F31" s="15">
        <f t="shared" si="19"/>
        <v>0</v>
      </c>
      <c r="G31" s="15">
        <f t="shared" si="20"/>
        <v>0</v>
      </c>
      <c r="H31" s="15">
        <f t="shared" si="21"/>
        <v>0</v>
      </c>
      <c r="I31" s="46"/>
      <c r="J31" s="61"/>
      <c r="K31" s="15">
        <f t="shared" si="13"/>
        <v>0</v>
      </c>
      <c r="L31" s="15">
        <f t="shared" si="14"/>
        <v>0</v>
      </c>
      <c r="M31" s="15">
        <f t="shared" si="15"/>
        <v>0</v>
      </c>
      <c r="N31" s="15">
        <f t="shared" si="16"/>
        <v>0</v>
      </c>
      <c r="O31" s="15" t="str">
        <f t="shared" si="8"/>
        <v>Yes</v>
      </c>
      <c r="P31" s="108">
        <f t="shared" si="12"/>
        <v>0</v>
      </c>
      <c r="Q31" s="109"/>
      <c r="S31" s="55"/>
      <c r="T31" s="38">
        <f t="shared" si="9"/>
        <v>0</v>
      </c>
      <c r="U31" s="38">
        <f t="shared" si="17"/>
        <v>0</v>
      </c>
      <c r="V31" s="81">
        <f t="shared" si="11"/>
        <v>0</v>
      </c>
      <c r="W31" s="82"/>
    </row>
    <row r="32" spans="1:23" ht="16.5" customHeight="1" x14ac:dyDescent="0.3">
      <c r="A32" s="101"/>
      <c r="B32" s="102"/>
      <c r="C32" s="117"/>
      <c r="D32" s="117"/>
      <c r="E32" s="15">
        <f t="shared" si="18"/>
        <v>0</v>
      </c>
      <c r="F32" s="15">
        <f t="shared" si="19"/>
        <v>0</v>
      </c>
      <c r="G32" s="15">
        <f t="shared" si="20"/>
        <v>0</v>
      </c>
      <c r="H32" s="15">
        <f t="shared" si="21"/>
        <v>0</v>
      </c>
      <c r="I32" s="46"/>
      <c r="J32" s="61"/>
      <c r="K32" s="15">
        <f t="shared" si="13"/>
        <v>0</v>
      </c>
      <c r="L32" s="15">
        <f t="shared" si="14"/>
        <v>0</v>
      </c>
      <c r="M32" s="15">
        <f t="shared" si="15"/>
        <v>0</v>
      </c>
      <c r="N32" s="15">
        <f t="shared" si="16"/>
        <v>0</v>
      </c>
      <c r="O32" s="15" t="str">
        <f t="shared" si="8"/>
        <v>Yes</v>
      </c>
      <c r="P32" s="108">
        <f t="shared" si="12"/>
        <v>0</v>
      </c>
      <c r="Q32" s="109"/>
      <c r="S32" s="55"/>
      <c r="T32" s="38">
        <f t="shared" si="9"/>
        <v>0</v>
      </c>
      <c r="U32" s="38">
        <f t="shared" si="17"/>
        <v>0</v>
      </c>
      <c r="V32" s="81">
        <f t="shared" si="11"/>
        <v>0</v>
      </c>
      <c r="W32" s="82"/>
    </row>
    <row r="33" spans="1:52" ht="16.5" customHeight="1" x14ac:dyDescent="0.3">
      <c r="A33" s="101"/>
      <c r="B33" s="102"/>
      <c r="C33" s="117"/>
      <c r="D33" s="117"/>
      <c r="E33" s="15">
        <f t="shared" si="18"/>
        <v>0</v>
      </c>
      <c r="F33" s="15">
        <f t="shared" si="19"/>
        <v>0</v>
      </c>
      <c r="G33" s="15">
        <f t="shared" si="20"/>
        <v>0</v>
      </c>
      <c r="H33" s="15">
        <f t="shared" si="21"/>
        <v>0</v>
      </c>
      <c r="I33" s="46"/>
      <c r="J33" s="61"/>
      <c r="K33" s="15">
        <f t="shared" si="13"/>
        <v>0</v>
      </c>
      <c r="L33" s="15">
        <f t="shared" si="14"/>
        <v>0</v>
      </c>
      <c r="M33" s="15">
        <f t="shared" si="15"/>
        <v>0</v>
      </c>
      <c r="N33" s="15">
        <f t="shared" si="16"/>
        <v>0</v>
      </c>
      <c r="O33" s="15" t="str">
        <f t="shared" si="8"/>
        <v>Yes</v>
      </c>
      <c r="P33" s="108">
        <f t="shared" si="12"/>
        <v>0</v>
      </c>
      <c r="Q33" s="109"/>
      <c r="S33" s="55"/>
      <c r="T33" s="38">
        <f t="shared" si="9"/>
        <v>0</v>
      </c>
      <c r="U33" s="38">
        <f t="shared" si="17"/>
        <v>0</v>
      </c>
      <c r="V33" s="81">
        <f t="shared" si="11"/>
        <v>0</v>
      </c>
      <c r="W33" s="82"/>
    </row>
    <row r="34" spans="1:52" ht="16.5" customHeight="1" x14ac:dyDescent="0.3">
      <c r="A34" s="101"/>
      <c r="B34" s="102"/>
      <c r="C34" s="117"/>
      <c r="D34" s="117"/>
      <c r="E34" s="15">
        <f t="shared" si="18"/>
        <v>0</v>
      </c>
      <c r="F34" s="15">
        <f t="shared" si="19"/>
        <v>0</v>
      </c>
      <c r="G34" s="15">
        <f t="shared" si="20"/>
        <v>0</v>
      </c>
      <c r="H34" s="15">
        <f t="shared" si="21"/>
        <v>0</v>
      </c>
      <c r="I34" s="46"/>
      <c r="J34" s="61"/>
      <c r="K34" s="15">
        <f t="shared" si="13"/>
        <v>0</v>
      </c>
      <c r="L34" s="15">
        <f t="shared" si="14"/>
        <v>0</v>
      </c>
      <c r="M34" s="15">
        <f t="shared" si="15"/>
        <v>0</v>
      </c>
      <c r="N34" s="15">
        <f t="shared" si="16"/>
        <v>0</v>
      </c>
      <c r="O34" s="15" t="str">
        <f t="shared" si="8"/>
        <v>Yes</v>
      </c>
      <c r="P34" s="108">
        <f t="shared" si="12"/>
        <v>0</v>
      </c>
      <c r="Q34" s="109"/>
      <c r="S34" s="55"/>
      <c r="T34" s="38">
        <f t="shared" si="9"/>
        <v>0</v>
      </c>
      <c r="U34" s="38">
        <f t="shared" si="17"/>
        <v>0</v>
      </c>
      <c r="V34" s="81">
        <f t="shared" si="11"/>
        <v>0</v>
      </c>
      <c r="W34" s="82"/>
    </row>
    <row r="35" spans="1:52" s="10" customFormat="1" ht="15.6" x14ac:dyDescent="0.3">
      <c r="A35" s="97" t="s">
        <v>7</v>
      </c>
      <c r="B35" s="98"/>
      <c r="C35" s="112">
        <f>E35</f>
        <v>0</v>
      </c>
      <c r="D35" s="112"/>
      <c r="E35" s="18">
        <f>SUM(E16:E34)</f>
        <v>0</v>
      </c>
      <c r="F35" s="34">
        <f>SUM(F16:F34)</f>
        <v>0</v>
      </c>
      <c r="G35" s="34">
        <f>SUM(G16:G34)</f>
        <v>0</v>
      </c>
      <c r="H35" s="18">
        <f>SUM(H16:H34)</f>
        <v>0</v>
      </c>
      <c r="I35" s="18">
        <f>K35</f>
        <v>0</v>
      </c>
      <c r="J35" s="35"/>
      <c r="K35" s="18">
        <f>SUM(K16:K34)</f>
        <v>0</v>
      </c>
      <c r="L35" s="18">
        <f>SUM(L16:L34)</f>
        <v>0</v>
      </c>
      <c r="M35" s="18">
        <f>SUM(M16:M34)</f>
        <v>0</v>
      </c>
      <c r="N35" s="18">
        <f>SUM(N16:N34)</f>
        <v>0</v>
      </c>
      <c r="O35" s="18"/>
      <c r="P35" s="113">
        <f>E35-K35</f>
        <v>0</v>
      </c>
      <c r="Q35" s="114"/>
      <c r="S35" s="39" t="s">
        <v>7</v>
      </c>
      <c r="T35" s="17">
        <f>SUM(T16:T34)</f>
        <v>0</v>
      </c>
      <c r="U35" s="17">
        <f>SUM(U16:U34)</f>
        <v>0</v>
      </c>
      <c r="V35" s="122">
        <f>P35</f>
        <v>0</v>
      </c>
      <c r="W35" s="12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</row>
    <row r="36" spans="1:52" x14ac:dyDescent="0.3">
      <c r="A36" s="159" t="s">
        <v>466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1"/>
      <c r="S36" s="7"/>
      <c r="T36" s="8"/>
      <c r="U36" s="8"/>
      <c r="V36" s="8"/>
      <c r="W36" s="42"/>
    </row>
    <row r="37" spans="1:52" s="10" customFormat="1" ht="15.6" x14ac:dyDescent="0.3">
      <c r="A37" s="87" t="s">
        <v>467</v>
      </c>
      <c r="B37" s="88"/>
      <c r="C37" s="89" t="s">
        <v>463</v>
      </c>
      <c r="D37" s="90"/>
      <c r="E37" s="56"/>
      <c r="F37" s="57"/>
      <c r="G37" s="57"/>
      <c r="H37" s="56"/>
      <c r="I37" s="62" t="s">
        <v>443</v>
      </c>
      <c r="J37" s="8"/>
      <c r="K37" s="8"/>
      <c r="L37" s="8"/>
      <c r="M37" s="8"/>
      <c r="N37" s="8"/>
      <c r="O37" s="8"/>
      <c r="P37" s="45" t="s">
        <v>444</v>
      </c>
      <c r="Q37" s="45"/>
      <c r="S37" s="63" t="s">
        <v>451</v>
      </c>
      <c r="T37" s="17"/>
      <c r="U37" s="17"/>
      <c r="V37" s="17"/>
      <c r="W37" s="17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</row>
    <row r="38" spans="1:52" ht="15.6" x14ac:dyDescent="0.3">
      <c r="A38" s="99" t="s">
        <v>8</v>
      </c>
      <c r="B38" s="100"/>
      <c r="C38" s="80"/>
      <c r="D38" s="80"/>
      <c r="E38" s="2"/>
      <c r="F38" s="2">
        <f>F35-F66</f>
        <v>0</v>
      </c>
      <c r="G38" s="2"/>
      <c r="H38" s="2"/>
      <c r="I38" s="36" t="e">
        <f>L38*Z38</f>
        <v>#DIV/0!</v>
      </c>
      <c r="J38" s="2"/>
      <c r="K38" s="2"/>
      <c r="L38" s="2">
        <f>L35-L66</f>
        <v>0</v>
      </c>
      <c r="M38" s="2"/>
      <c r="N38" s="2"/>
      <c r="O38" s="2"/>
      <c r="P38" s="115" t="e">
        <f t="shared" ref="P38:P44" si="22">C38-I38</f>
        <v>#DIV/0!</v>
      </c>
      <c r="Q38" s="116"/>
      <c r="S38" s="55" t="s">
        <v>30</v>
      </c>
      <c r="T38" s="40">
        <f t="shared" ref="T38:T44" si="23">C38</f>
        <v>0</v>
      </c>
      <c r="U38" s="40" t="e">
        <f t="shared" ref="U38:U44" si="24">I38</f>
        <v>#DIV/0!</v>
      </c>
      <c r="V38" s="91" t="e">
        <f t="shared" ref="V38:V44" si="25">P38</f>
        <v>#DIV/0!</v>
      </c>
      <c r="W38" s="92"/>
      <c r="Y38" t="s">
        <v>9</v>
      </c>
      <c r="Z38" t="e">
        <f>C38/F38</f>
        <v>#DIV/0!</v>
      </c>
    </row>
    <row r="39" spans="1:52" ht="15.6" x14ac:dyDescent="0.3">
      <c r="A39" s="99" t="s">
        <v>10</v>
      </c>
      <c r="B39" s="100"/>
      <c r="C39" s="80"/>
      <c r="D39" s="80"/>
      <c r="E39" s="2"/>
      <c r="F39" s="2"/>
      <c r="G39" s="2">
        <f>G35-G66</f>
        <v>0</v>
      </c>
      <c r="H39" s="2"/>
      <c r="I39" s="36" t="e">
        <f>M39*Z39</f>
        <v>#DIV/0!</v>
      </c>
      <c r="J39" s="2"/>
      <c r="K39" s="2"/>
      <c r="L39" s="2"/>
      <c r="M39" s="2">
        <f>M35-M66</f>
        <v>0</v>
      </c>
      <c r="N39" s="2"/>
      <c r="O39" s="2"/>
      <c r="P39" s="115" t="e">
        <f t="shared" si="22"/>
        <v>#DIV/0!</v>
      </c>
      <c r="Q39" s="116"/>
      <c r="S39" s="55" t="s">
        <v>31</v>
      </c>
      <c r="T39" s="40">
        <f t="shared" si="23"/>
        <v>0</v>
      </c>
      <c r="U39" s="40" t="e">
        <f t="shared" si="24"/>
        <v>#DIV/0!</v>
      </c>
      <c r="V39" s="91" t="e">
        <f t="shared" si="25"/>
        <v>#DIV/0!</v>
      </c>
      <c r="W39" s="92"/>
      <c r="Y39" t="s">
        <v>11</v>
      </c>
      <c r="Z39" t="e">
        <f>C39/G39</f>
        <v>#DIV/0!</v>
      </c>
    </row>
    <row r="40" spans="1:52" ht="15.6" x14ac:dyDescent="0.3">
      <c r="A40" s="64" t="s">
        <v>37</v>
      </c>
      <c r="B40" s="60"/>
      <c r="C40" s="80"/>
      <c r="D40" s="80"/>
      <c r="E40" s="2"/>
      <c r="F40" s="2"/>
      <c r="G40" s="2"/>
      <c r="H40" s="2"/>
      <c r="I40" s="36" t="e">
        <f>M39*Z40</f>
        <v>#DIV/0!</v>
      </c>
      <c r="J40" s="2"/>
      <c r="K40" s="2"/>
      <c r="L40" s="2"/>
      <c r="M40" s="2"/>
      <c r="N40" s="2"/>
      <c r="O40" s="2"/>
      <c r="P40" s="115" t="e">
        <f t="shared" si="22"/>
        <v>#DIV/0!</v>
      </c>
      <c r="Q40" s="116"/>
      <c r="S40" s="55" t="s">
        <v>32</v>
      </c>
      <c r="T40" s="40">
        <f t="shared" si="23"/>
        <v>0</v>
      </c>
      <c r="U40" s="40" t="e">
        <f t="shared" si="24"/>
        <v>#DIV/0!</v>
      </c>
      <c r="V40" s="91" t="e">
        <f t="shared" si="25"/>
        <v>#DIV/0!</v>
      </c>
      <c r="W40" s="92"/>
      <c r="Y40" t="s">
        <v>12</v>
      </c>
      <c r="Z40" t="e">
        <f>C40/G39</f>
        <v>#DIV/0!</v>
      </c>
    </row>
    <row r="41" spans="1:52" ht="15.6" x14ac:dyDescent="0.3">
      <c r="A41" s="64" t="s">
        <v>36</v>
      </c>
      <c r="B41" s="60"/>
      <c r="C41" s="80"/>
      <c r="D41" s="80"/>
      <c r="E41" s="2"/>
      <c r="F41" s="2"/>
      <c r="G41" s="2"/>
      <c r="H41" s="2"/>
      <c r="I41" s="36" t="e">
        <f>M39*Z41</f>
        <v>#DIV/0!</v>
      </c>
      <c r="J41" s="2"/>
      <c r="K41" s="2"/>
      <c r="L41" s="2"/>
      <c r="M41" s="2"/>
      <c r="N41" s="2"/>
      <c r="O41" s="2"/>
      <c r="P41" s="115" t="e">
        <f t="shared" si="22"/>
        <v>#DIV/0!</v>
      </c>
      <c r="Q41" s="116"/>
      <c r="S41" s="55"/>
      <c r="T41" s="40">
        <f t="shared" si="23"/>
        <v>0</v>
      </c>
      <c r="U41" s="40" t="e">
        <f t="shared" si="24"/>
        <v>#DIV/0!</v>
      </c>
      <c r="V41" s="91" t="e">
        <f t="shared" si="25"/>
        <v>#DIV/0!</v>
      </c>
      <c r="W41" s="92"/>
      <c r="Y41" t="s">
        <v>282</v>
      </c>
      <c r="Z41" t="e">
        <f>C41/G39</f>
        <v>#DIV/0!</v>
      </c>
    </row>
    <row r="42" spans="1:52" ht="15.6" x14ac:dyDescent="0.3">
      <c r="A42" s="99" t="s">
        <v>13</v>
      </c>
      <c r="B42" s="100"/>
      <c r="C42" s="80"/>
      <c r="D42" s="80"/>
      <c r="E42" s="2"/>
      <c r="F42" s="2"/>
      <c r="G42" s="2"/>
      <c r="H42" s="2">
        <f>H35-H66</f>
        <v>0</v>
      </c>
      <c r="I42" s="36">
        <f>N42*Z42</f>
        <v>0</v>
      </c>
      <c r="J42" s="2"/>
      <c r="K42" s="2"/>
      <c r="L42" s="2"/>
      <c r="M42" s="2"/>
      <c r="N42" s="2">
        <f>N35-N66</f>
        <v>0</v>
      </c>
      <c r="O42" s="2"/>
      <c r="P42" s="115">
        <f t="shared" si="22"/>
        <v>0</v>
      </c>
      <c r="Q42" s="116"/>
      <c r="S42" s="55" t="s">
        <v>14</v>
      </c>
      <c r="T42" s="40">
        <f t="shared" si="23"/>
        <v>0</v>
      </c>
      <c r="U42" s="40">
        <f t="shared" si="24"/>
        <v>0</v>
      </c>
      <c r="V42" s="91">
        <f t="shared" si="25"/>
        <v>0</v>
      </c>
      <c r="W42" s="92"/>
      <c r="Y42" t="s">
        <v>14</v>
      </c>
      <c r="Z42">
        <v>6.2E-2</v>
      </c>
    </row>
    <row r="43" spans="1:52" ht="15.6" x14ac:dyDescent="0.3">
      <c r="A43" s="99" t="s">
        <v>15</v>
      </c>
      <c r="B43" s="100"/>
      <c r="C43" s="80"/>
      <c r="D43" s="80"/>
      <c r="E43" s="2"/>
      <c r="F43" s="2"/>
      <c r="G43" s="2"/>
      <c r="H43" s="2">
        <f>H35-H66</f>
        <v>0</v>
      </c>
      <c r="I43" s="36">
        <f>N43*Z43</f>
        <v>0</v>
      </c>
      <c r="J43" s="2"/>
      <c r="K43" s="2"/>
      <c r="L43" s="2"/>
      <c r="M43" s="2"/>
      <c r="N43" s="2">
        <f>N35-N66</f>
        <v>0</v>
      </c>
      <c r="O43" s="2"/>
      <c r="P43" s="115">
        <f t="shared" si="22"/>
        <v>0</v>
      </c>
      <c r="Q43" s="116"/>
      <c r="S43" s="55" t="s">
        <v>33</v>
      </c>
      <c r="T43" s="40">
        <f t="shared" si="23"/>
        <v>0</v>
      </c>
      <c r="U43" s="40">
        <f t="shared" si="24"/>
        <v>0</v>
      </c>
      <c r="V43" s="91">
        <f t="shared" si="25"/>
        <v>0</v>
      </c>
      <c r="W43" s="92"/>
      <c r="Y43" t="s">
        <v>16</v>
      </c>
      <c r="Z43">
        <v>1.4500000000000001E-2</v>
      </c>
    </row>
    <row r="44" spans="1:52" ht="15.6" x14ac:dyDescent="0.3">
      <c r="A44" s="99" t="s">
        <v>27</v>
      </c>
      <c r="B44" s="100"/>
      <c r="C44" s="80"/>
      <c r="D44" s="80"/>
      <c r="E44" s="2"/>
      <c r="F44" s="2"/>
      <c r="G44" s="2"/>
      <c r="H44" s="2"/>
      <c r="I44" s="1"/>
      <c r="J44" s="2"/>
      <c r="K44" s="2"/>
      <c r="L44" s="2"/>
      <c r="M44" s="2"/>
      <c r="N44" s="2"/>
      <c r="O44" s="2"/>
      <c r="P44" s="115">
        <f t="shared" si="22"/>
        <v>0</v>
      </c>
      <c r="Q44" s="116"/>
      <c r="S44" s="55" t="s">
        <v>34</v>
      </c>
      <c r="T44" s="40">
        <f t="shared" si="23"/>
        <v>0</v>
      </c>
      <c r="U44" s="40">
        <f t="shared" si="24"/>
        <v>0</v>
      </c>
      <c r="V44" s="91">
        <f t="shared" si="25"/>
        <v>0</v>
      </c>
      <c r="W44" s="92"/>
    </row>
    <row r="45" spans="1:52" s="11" customFormat="1" ht="15.6" hidden="1" x14ac:dyDescent="0.3">
      <c r="A45" s="7"/>
      <c r="B45" s="65"/>
      <c r="C45" s="120">
        <f>SUM(C38:C44)</f>
        <v>0</v>
      </c>
      <c r="D45" s="121"/>
      <c r="E45" s="43"/>
      <c r="F45" s="43"/>
      <c r="G45" s="43"/>
      <c r="H45" s="43"/>
      <c r="I45" s="43" t="e">
        <f>SUM(I38:I44)</f>
        <v>#DIV/0!</v>
      </c>
      <c r="J45" s="43"/>
      <c r="K45" s="43"/>
      <c r="L45" s="43"/>
      <c r="M45" s="43"/>
      <c r="N45" s="43"/>
      <c r="O45" s="43"/>
      <c r="P45" s="120" t="e">
        <f>SUM(P38:P44)</f>
        <v>#DIV/0!</v>
      </c>
      <c r="Q45" s="121"/>
      <c r="R45"/>
      <c r="S45" s="50"/>
      <c r="T45" s="41"/>
      <c r="U45" s="41"/>
      <c r="V45" s="162" t="e">
        <f>SUM(V38:V44)</f>
        <v>#DIV/0!</v>
      </c>
      <c r="W45" s="163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</row>
    <row r="46" spans="1:52" x14ac:dyDescent="0.3">
      <c r="A46" s="159" t="s">
        <v>468</v>
      </c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1"/>
      <c r="S46" s="7"/>
      <c r="T46" s="8"/>
      <c r="U46" s="8"/>
      <c r="V46" s="8"/>
      <c r="W46" s="42"/>
    </row>
    <row r="47" spans="1:52" s="10" customFormat="1" ht="15.6" x14ac:dyDescent="0.3">
      <c r="A47" s="89" t="s">
        <v>452</v>
      </c>
      <c r="B47" s="89" t="s">
        <v>453</v>
      </c>
      <c r="C47" s="89" t="s">
        <v>454</v>
      </c>
      <c r="D47" s="90"/>
      <c r="E47" s="128" t="s">
        <v>41</v>
      </c>
      <c r="F47" s="128" t="s">
        <v>167</v>
      </c>
      <c r="G47" s="128" t="s">
        <v>168</v>
      </c>
      <c r="H47" s="128" t="s">
        <v>169</v>
      </c>
      <c r="I47" s="126" t="s">
        <v>455</v>
      </c>
      <c r="J47" s="151" t="s">
        <v>43</v>
      </c>
      <c r="K47" s="151" t="s">
        <v>162</v>
      </c>
      <c r="L47" s="153" t="s">
        <v>167</v>
      </c>
      <c r="M47" s="153" t="s">
        <v>168</v>
      </c>
      <c r="N47" s="153" t="s">
        <v>169</v>
      </c>
      <c r="O47" s="155" t="s">
        <v>44</v>
      </c>
      <c r="P47" s="106" t="s">
        <v>457</v>
      </c>
      <c r="Q47" s="107"/>
      <c r="S47" s="93" t="s">
        <v>458</v>
      </c>
      <c r="T47" s="93" t="s">
        <v>454</v>
      </c>
      <c r="U47" s="93" t="s">
        <v>460</v>
      </c>
      <c r="V47" s="95" t="s">
        <v>457</v>
      </c>
      <c r="W47" s="96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</row>
    <row r="48" spans="1:52" s="10" customFormat="1" ht="15.6" x14ac:dyDescent="0.3">
      <c r="A48" s="124"/>
      <c r="B48" s="124"/>
      <c r="C48" s="124"/>
      <c r="D48" s="125"/>
      <c r="E48" s="129"/>
      <c r="F48" s="129"/>
      <c r="G48" s="129"/>
      <c r="H48" s="129"/>
      <c r="I48" s="127"/>
      <c r="J48" s="152"/>
      <c r="K48" s="152"/>
      <c r="L48" s="154"/>
      <c r="M48" s="154"/>
      <c r="N48" s="154"/>
      <c r="O48" s="156"/>
      <c r="P48" s="66" t="s">
        <v>45</v>
      </c>
      <c r="Q48" s="18" t="s">
        <v>46</v>
      </c>
      <c r="S48" s="94"/>
      <c r="T48" s="94"/>
      <c r="U48" s="94"/>
      <c r="V48" s="59" t="s">
        <v>45</v>
      </c>
      <c r="W48" s="59" t="s">
        <v>46</v>
      </c>
      <c r="X48" s="26" t="s">
        <v>164</v>
      </c>
      <c r="Z48" s="67" t="s">
        <v>30</v>
      </c>
      <c r="AA48" s="67" t="s">
        <v>283</v>
      </c>
      <c r="AB48" s="67" t="s">
        <v>284</v>
      </c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</row>
    <row r="49" spans="1:28" ht="16.5" customHeight="1" x14ac:dyDescent="0.3">
      <c r="A49" s="68"/>
      <c r="B49" s="69"/>
      <c r="C49" s="80"/>
      <c r="D49" s="80"/>
      <c r="E49" s="19">
        <f>IF(B49="N/P (ER)",0,C49)</f>
        <v>0</v>
      </c>
      <c r="F49" s="19">
        <f>IF(B49 = "B (EE)",IF(Z49="N",C49,0),0)</f>
        <v>0</v>
      </c>
      <c r="G49" s="19">
        <f>IF(B49 = "B (EE)",IF(AA49="N",C49,0),0)</f>
        <v>0</v>
      </c>
      <c r="H49" s="19">
        <f>IF(B49 = "B (EE)",IF(AB49="N",C49,0),0)</f>
        <v>0</v>
      </c>
      <c r="I49" s="1"/>
      <c r="J49" s="30">
        <f>IF(B49="N/P (ER)",0,I49)</f>
        <v>0</v>
      </c>
      <c r="K49" s="30">
        <f>IF(B49="N/P (ER)",I49,0)</f>
        <v>0</v>
      </c>
      <c r="L49" s="30">
        <f>IF(B49 = "B (EE)",IF(Z49="N",I49,0),0)</f>
        <v>0</v>
      </c>
      <c r="M49" s="30">
        <f>IF(B49 = "B (EE)",IF(AA49="N",I49,0),0)</f>
        <v>0</v>
      </c>
      <c r="N49" s="30">
        <f>IF(B49 = "B (EE)",IF(AB49="N",I49,0),0)</f>
        <v>0</v>
      </c>
      <c r="O49" s="19" t="e">
        <f t="shared" ref="O49:O65" si="26">IF(X49 = FALSE,L49,E49)</f>
        <v>#N/A</v>
      </c>
      <c r="P49" s="70">
        <f>IF(B49="N/P (ER)",0,C49-I49)</f>
        <v>0</v>
      </c>
      <c r="Q49" s="20">
        <f>IF(B49="N/P (ER)",C49-J49,0)</f>
        <v>0</v>
      </c>
      <c r="S49" s="55">
        <f t="shared" ref="S49:S65" si="27">A49</f>
        <v>0</v>
      </c>
      <c r="T49" s="40">
        <f t="shared" ref="T49:T65" si="28">C49</f>
        <v>0</v>
      </c>
      <c r="U49" s="40">
        <f t="shared" ref="U49:U65" si="29">I49</f>
        <v>0</v>
      </c>
      <c r="V49" s="71">
        <f t="shared" ref="V49:V65" si="30">P49</f>
        <v>0</v>
      </c>
      <c r="W49" s="40">
        <f t="shared" ref="W49:W65" si="31">Q49</f>
        <v>0</v>
      </c>
      <c r="X49" s="72" t="e">
        <f t="shared" ref="X49:X65" si="32">VLOOKUP(A49,unrecoverable,2,FALSE)</f>
        <v>#N/A</v>
      </c>
      <c r="Z49" s="67" t="str">
        <f t="shared" ref="Z49:Z65" si="33">IF(ISNA(VLOOKUP(A49,FedDed,2,FALSE)),"Y","N")</f>
        <v>Y</v>
      </c>
      <c r="AA49" s="67" t="str">
        <f t="shared" ref="AA49:AA65" si="34">IF(ISNA(VLOOKUP(A49,State_Ded,2,FALSE)),"Y","N")</f>
        <v>Y</v>
      </c>
      <c r="AB49" s="67" t="str">
        <f t="shared" ref="AB49:AB65" si="35">IF(ISNA(VLOOKUP(A49,NoSSDed,2,FALSE)),"Y","N")</f>
        <v>Y</v>
      </c>
    </row>
    <row r="50" spans="1:28" ht="15.6" x14ac:dyDescent="0.3">
      <c r="A50" s="68"/>
      <c r="B50" s="69"/>
      <c r="C50" s="80"/>
      <c r="D50" s="80"/>
      <c r="E50" s="19">
        <f t="shared" ref="E50:E65" si="36">IF(B50="N/P (ER)",0,C50)</f>
        <v>0</v>
      </c>
      <c r="F50" s="19">
        <f t="shared" ref="F50:F65" si="37">IF(B50 = "B (EE)",IF(Z50="N",C50,0),0)</f>
        <v>0</v>
      </c>
      <c r="G50" s="19">
        <f t="shared" ref="G50:G65" si="38">IF(B50 = "B (EE)",IF(AA50="N",C50,0),0)</f>
        <v>0</v>
      </c>
      <c r="H50" s="19">
        <f t="shared" ref="H50:H65" si="39">IF(B50 = "B (EE)",IF(AB50="N",C50,0),0)</f>
        <v>0</v>
      </c>
      <c r="I50" s="1"/>
      <c r="J50" s="30">
        <f t="shared" ref="J50:J65" si="40">IF(B50="N/P (ER)",0,I50)</f>
        <v>0</v>
      </c>
      <c r="K50" s="30">
        <f t="shared" ref="K50:K65" si="41">IF(B50="N/P (ER)",I50,0)</f>
        <v>0</v>
      </c>
      <c r="L50" s="30">
        <f t="shared" ref="L50:L65" si="42">IF(B50 = "B (EE)",IF(Z50="N",I50,0),0)</f>
        <v>0</v>
      </c>
      <c r="M50" s="30">
        <f t="shared" ref="M50:M65" si="43">IF(B50 = "B (EE)",IF(AA50="N",I50,0),0)</f>
        <v>0</v>
      </c>
      <c r="N50" s="30">
        <f t="shared" ref="N50:N65" si="44">IF(B50 = "B (EE)",IF(AB50="N",I50,0),0)</f>
        <v>0</v>
      </c>
      <c r="O50" s="19" t="e">
        <f t="shared" si="26"/>
        <v>#N/A</v>
      </c>
      <c r="P50" s="70">
        <f t="shared" ref="P50:P65" si="45">IF(B50="N/P (ER)",0,C50-I50)</f>
        <v>0</v>
      </c>
      <c r="Q50" s="20">
        <f t="shared" ref="Q50:Q65" si="46">IF(B50="N/P (ER)",C50-J50,0)</f>
        <v>0</v>
      </c>
      <c r="S50" s="55">
        <f t="shared" si="27"/>
        <v>0</v>
      </c>
      <c r="T50" s="40">
        <f t="shared" si="28"/>
        <v>0</v>
      </c>
      <c r="U50" s="40">
        <f t="shared" si="29"/>
        <v>0</v>
      </c>
      <c r="V50" s="71">
        <f t="shared" si="30"/>
        <v>0</v>
      </c>
      <c r="W50" s="40">
        <f t="shared" si="31"/>
        <v>0</v>
      </c>
      <c r="X50" s="72" t="e">
        <f t="shared" si="32"/>
        <v>#N/A</v>
      </c>
      <c r="Z50" s="67" t="str">
        <f t="shared" si="33"/>
        <v>Y</v>
      </c>
      <c r="AA50" s="67" t="str">
        <f t="shared" si="34"/>
        <v>Y</v>
      </c>
      <c r="AB50" s="67" t="str">
        <f t="shared" si="35"/>
        <v>Y</v>
      </c>
    </row>
    <row r="51" spans="1:28" ht="15.6" x14ac:dyDescent="0.3">
      <c r="A51" s="68"/>
      <c r="B51" s="69"/>
      <c r="C51" s="80"/>
      <c r="D51" s="80"/>
      <c r="E51" s="19">
        <f t="shared" si="36"/>
        <v>0</v>
      </c>
      <c r="F51" s="19">
        <f t="shared" si="37"/>
        <v>0</v>
      </c>
      <c r="G51" s="19">
        <f t="shared" si="38"/>
        <v>0</v>
      </c>
      <c r="H51" s="19">
        <f t="shared" si="39"/>
        <v>0</v>
      </c>
      <c r="I51" s="1"/>
      <c r="J51" s="30">
        <f t="shared" si="40"/>
        <v>0</v>
      </c>
      <c r="K51" s="30">
        <f t="shared" si="41"/>
        <v>0</v>
      </c>
      <c r="L51" s="30">
        <f t="shared" si="42"/>
        <v>0</v>
      </c>
      <c r="M51" s="30">
        <f t="shared" si="43"/>
        <v>0</v>
      </c>
      <c r="N51" s="30">
        <f t="shared" si="44"/>
        <v>0</v>
      </c>
      <c r="O51" s="19" t="e">
        <f t="shared" si="26"/>
        <v>#N/A</v>
      </c>
      <c r="P51" s="70">
        <f t="shared" si="45"/>
        <v>0</v>
      </c>
      <c r="Q51" s="20">
        <f t="shared" si="46"/>
        <v>0</v>
      </c>
      <c r="S51" s="55">
        <f t="shared" si="27"/>
        <v>0</v>
      </c>
      <c r="T51" s="40">
        <f t="shared" si="28"/>
        <v>0</v>
      </c>
      <c r="U51" s="40">
        <f t="shared" si="29"/>
        <v>0</v>
      </c>
      <c r="V51" s="71">
        <f t="shared" si="30"/>
        <v>0</v>
      </c>
      <c r="W51" s="40">
        <f t="shared" si="31"/>
        <v>0</v>
      </c>
      <c r="X51" s="72" t="e">
        <f t="shared" si="32"/>
        <v>#N/A</v>
      </c>
      <c r="Z51" s="67" t="str">
        <f t="shared" si="33"/>
        <v>Y</v>
      </c>
      <c r="AA51" s="67" t="str">
        <f t="shared" si="34"/>
        <v>Y</v>
      </c>
      <c r="AB51" s="67" t="str">
        <f t="shared" si="35"/>
        <v>Y</v>
      </c>
    </row>
    <row r="52" spans="1:28" ht="15.6" x14ac:dyDescent="0.3">
      <c r="A52" s="68"/>
      <c r="B52" s="69"/>
      <c r="C52" s="80"/>
      <c r="D52" s="80"/>
      <c r="E52" s="19">
        <f t="shared" si="36"/>
        <v>0</v>
      </c>
      <c r="F52" s="19">
        <f t="shared" si="37"/>
        <v>0</v>
      </c>
      <c r="G52" s="19">
        <f t="shared" si="38"/>
        <v>0</v>
      </c>
      <c r="H52" s="19">
        <f t="shared" si="39"/>
        <v>0</v>
      </c>
      <c r="I52" s="1"/>
      <c r="J52" s="30">
        <f t="shared" si="40"/>
        <v>0</v>
      </c>
      <c r="K52" s="30">
        <f t="shared" si="41"/>
        <v>0</v>
      </c>
      <c r="L52" s="30">
        <f t="shared" si="42"/>
        <v>0</v>
      </c>
      <c r="M52" s="30">
        <f t="shared" si="43"/>
        <v>0</v>
      </c>
      <c r="N52" s="30">
        <f t="shared" si="44"/>
        <v>0</v>
      </c>
      <c r="O52" s="19" t="e">
        <f t="shared" si="26"/>
        <v>#N/A</v>
      </c>
      <c r="P52" s="70">
        <f t="shared" si="45"/>
        <v>0</v>
      </c>
      <c r="Q52" s="20">
        <f t="shared" si="46"/>
        <v>0</v>
      </c>
      <c r="S52" s="55">
        <f t="shared" si="27"/>
        <v>0</v>
      </c>
      <c r="T52" s="40">
        <f t="shared" si="28"/>
        <v>0</v>
      </c>
      <c r="U52" s="40">
        <f t="shared" si="29"/>
        <v>0</v>
      </c>
      <c r="V52" s="71">
        <f t="shared" si="30"/>
        <v>0</v>
      </c>
      <c r="W52" s="40">
        <f t="shared" si="31"/>
        <v>0</v>
      </c>
      <c r="X52" s="72" t="e">
        <f t="shared" si="32"/>
        <v>#N/A</v>
      </c>
      <c r="Z52" s="67" t="str">
        <f t="shared" si="33"/>
        <v>Y</v>
      </c>
      <c r="AA52" s="67" t="str">
        <f t="shared" si="34"/>
        <v>Y</v>
      </c>
      <c r="AB52" s="67" t="str">
        <f t="shared" si="35"/>
        <v>Y</v>
      </c>
    </row>
    <row r="53" spans="1:28" ht="15.6" x14ac:dyDescent="0.3">
      <c r="A53" s="68"/>
      <c r="B53" s="69"/>
      <c r="C53" s="80"/>
      <c r="D53" s="80"/>
      <c r="E53" s="19">
        <f t="shared" si="36"/>
        <v>0</v>
      </c>
      <c r="F53" s="19">
        <f t="shared" si="37"/>
        <v>0</v>
      </c>
      <c r="G53" s="19">
        <f t="shared" si="38"/>
        <v>0</v>
      </c>
      <c r="H53" s="19">
        <f t="shared" si="39"/>
        <v>0</v>
      </c>
      <c r="I53" s="1"/>
      <c r="J53" s="30">
        <f t="shared" si="40"/>
        <v>0</v>
      </c>
      <c r="K53" s="30">
        <f t="shared" si="41"/>
        <v>0</v>
      </c>
      <c r="L53" s="30">
        <f t="shared" si="42"/>
        <v>0</v>
      </c>
      <c r="M53" s="30">
        <f t="shared" si="43"/>
        <v>0</v>
      </c>
      <c r="N53" s="30">
        <f t="shared" si="44"/>
        <v>0</v>
      </c>
      <c r="O53" s="19" t="e">
        <f t="shared" si="26"/>
        <v>#N/A</v>
      </c>
      <c r="P53" s="70">
        <f t="shared" si="45"/>
        <v>0</v>
      </c>
      <c r="Q53" s="20">
        <f t="shared" si="46"/>
        <v>0</v>
      </c>
      <c r="S53" s="55">
        <f t="shared" si="27"/>
        <v>0</v>
      </c>
      <c r="T53" s="40">
        <f t="shared" si="28"/>
        <v>0</v>
      </c>
      <c r="U53" s="40">
        <f t="shared" si="29"/>
        <v>0</v>
      </c>
      <c r="V53" s="71">
        <f t="shared" si="30"/>
        <v>0</v>
      </c>
      <c r="W53" s="40">
        <f t="shared" si="31"/>
        <v>0</v>
      </c>
      <c r="X53" s="72" t="e">
        <f t="shared" si="32"/>
        <v>#N/A</v>
      </c>
      <c r="Z53" s="67" t="str">
        <f t="shared" si="33"/>
        <v>Y</v>
      </c>
      <c r="AA53" s="67" t="str">
        <f t="shared" si="34"/>
        <v>Y</v>
      </c>
      <c r="AB53" s="67" t="str">
        <f t="shared" si="35"/>
        <v>Y</v>
      </c>
    </row>
    <row r="54" spans="1:28" ht="15.6" x14ac:dyDescent="0.3">
      <c r="A54" s="68"/>
      <c r="B54" s="69"/>
      <c r="C54" s="80"/>
      <c r="D54" s="80"/>
      <c r="E54" s="19">
        <f t="shared" si="36"/>
        <v>0</v>
      </c>
      <c r="F54" s="19">
        <f t="shared" si="37"/>
        <v>0</v>
      </c>
      <c r="G54" s="19">
        <f t="shared" si="38"/>
        <v>0</v>
      </c>
      <c r="H54" s="19">
        <f t="shared" si="39"/>
        <v>0</v>
      </c>
      <c r="I54" s="1"/>
      <c r="J54" s="30">
        <f t="shared" si="40"/>
        <v>0</v>
      </c>
      <c r="K54" s="30">
        <f t="shared" si="41"/>
        <v>0</v>
      </c>
      <c r="L54" s="30">
        <f t="shared" si="42"/>
        <v>0</v>
      </c>
      <c r="M54" s="30">
        <f t="shared" si="43"/>
        <v>0</v>
      </c>
      <c r="N54" s="30">
        <f t="shared" si="44"/>
        <v>0</v>
      </c>
      <c r="O54" s="19" t="e">
        <f t="shared" si="26"/>
        <v>#N/A</v>
      </c>
      <c r="P54" s="70">
        <f t="shared" si="45"/>
        <v>0</v>
      </c>
      <c r="Q54" s="20">
        <f t="shared" si="46"/>
        <v>0</v>
      </c>
      <c r="S54" s="55">
        <f t="shared" si="27"/>
        <v>0</v>
      </c>
      <c r="T54" s="40">
        <f t="shared" si="28"/>
        <v>0</v>
      </c>
      <c r="U54" s="40">
        <f t="shared" si="29"/>
        <v>0</v>
      </c>
      <c r="V54" s="71">
        <f t="shared" si="30"/>
        <v>0</v>
      </c>
      <c r="W54" s="40">
        <f t="shared" si="31"/>
        <v>0</v>
      </c>
      <c r="X54" s="72" t="e">
        <f t="shared" si="32"/>
        <v>#N/A</v>
      </c>
      <c r="Z54" s="67" t="str">
        <f t="shared" si="33"/>
        <v>Y</v>
      </c>
      <c r="AA54" s="67" t="str">
        <f t="shared" si="34"/>
        <v>Y</v>
      </c>
      <c r="AB54" s="67" t="str">
        <f t="shared" si="35"/>
        <v>Y</v>
      </c>
    </row>
    <row r="55" spans="1:28" ht="15.6" x14ac:dyDescent="0.3">
      <c r="A55" s="68"/>
      <c r="B55" s="69"/>
      <c r="C55" s="80"/>
      <c r="D55" s="80"/>
      <c r="E55" s="19">
        <f t="shared" si="36"/>
        <v>0</v>
      </c>
      <c r="F55" s="19">
        <f t="shared" si="37"/>
        <v>0</v>
      </c>
      <c r="G55" s="19">
        <f t="shared" si="38"/>
        <v>0</v>
      </c>
      <c r="H55" s="19">
        <f t="shared" si="39"/>
        <v>0</v>
      </c>
      <c r="I55" s="1"/>
      <c r="J55" s="30">
        <f t="shared" si="40"/>
        <v>0</v>
      </c>
      <c r="K55" s="30">
        <f t="shared" si="41"/>
        <v>0</v>
      </c>
      <c r="L55" s="30">
        <f t="shared" si="42"/>
        <v>0</v>
      </c>
      <c r="M55" s="30">
        <f t="shared" si="43"/>
        <v>0</v>
      </c>
      <c r="N55" s="30">
        <f t="shared" si="44"/>
        <v>0</v>
      </c>
      <c r="O55" s="19" t="e">
        <f t="shared" si="26"/>
        <v>#N/A</v>
      </c>
      <c r="P55" s="70">
        <f t="shared" si="45"/>
        <v>0</v>
      </c>
      <c r="Q55" s="20">
        <f t="shared" si="46"/>
        <v>0</v>
      </c>
      <c r="S55" s="55">
        <f t="shared" si="27"/>
        <v>0</v>
      </c>
      <c r="T55" s="40">
        <f t="shared" si="28"/>
        <v>0</v>
      </c>
      <c r="U55" s="40">
        <f t="shared" si="29"/>
        <v>0</v>
      </c>
      <c r="V55" s="71">
        <f t="shared" si="30"/>
        <v>0</v>
      </c>
      <c r="W55" s="40">
        <f t="shared" si="31"/>
        <v>0</v>
      </c>
      <c r="X55" s="72" t="e">
        <f t="shared" si="32"/>
        <v>#N/A</v>
      </c>
      <c r="Z55" s="67" t="str">
        <f t="shared" si="33"/>
        <v>Y</v>
      </c>
      <c r="AA55" s="67" t="str">
        <f t="shared" si="34"/>
        <v>Y</v>
      </c>
      <c r="AB55" s="67" t="str">
        <f t="shared" si="35"/>
        <v>Y</v>
      </c>
    </row>
    <row r="56" spans="1:28" ht="15.6" x14ac:dyDescent="0.3">
      <c r="A56" s="68"/>
      <c r="B56" s="69"/>
      <c r="C56" s="80"/>
      <c r="D56" s="80"/>
      <c r="E56" s="19">
        <f t="shared" si="36"/>
        <v>0</v>
      </c>
      <c r="F56" s="19">
        <f t="shared" si="37"/>
        <v>0</v>
      </c>
      <c r="G56" s="19">
        <f t="shared" si="38"/>
        <v>0</v>
      </c>
      <c r="H56" s="19">
        <f t="shared" si="39"/>
        <v>0</v>
      </c>
      <c r="I56" s="1"/>
      <c r="J56" s="30">
        <f t="shared" si="40"/>
        <v>0</v>
      </c>
      <c r="K56" s="30">
        <f t="shared" si="41"/>
        <v>0</v>
      </c>
      <c r="L56" s="30">
        <f t="shared" si="42"/>
        <v>0</v>
      </c>
      <c r="M56" s="30">
        <f t="shared" si="43"/>
        <v>0</v>
      </c>
      <c r="N56" s="30">
        <f t="shared" si="44"/>
        <v>0</v>
      </c>
      <c r="O56" s="19" t="e">
        <f t="shared" si="26"/>
        <v>#N/A</v>
      </c>
      <c r="P56" s="70">
        <f t="shared" si="45"/>
        <v>0</v>
      </c>
      <c r="Q56" s="20">
        <f t="shared" si="46"/>
        <v>0</v>
      </c>
      <c r="S56" s="55">
        <f t="shared" si="27"/>
        <v>0</v>
      </c>
      <c r="T56" s="40">
        <f t="shared" si="28"/>
        <v>0</v>
      </c>
      <c r="U56" s="40">
        <f t="shared" si="29"/>
        <v>0</v>
      </c>
      <c r="V56" s="71">
        <f t="shared" si="30"/>
        <v>0</v>
      </c>
      <c r="W56" s="40">
        <f t="shared" si="31"/>
        <v>0</v>
      </c>
      <c r="X56" s="72" t="e">
        <f t="shared" si="32"/>
        <v>#N/A</v>
      </c>
      <c r="Z56" s="67" t="str">
        <f t="shared" si="33"/>
        <v>Y</v>
      </c>
      <c r="AA56" s="67" t="str">
        <f t="shared" si="34"/>
        <v>Y</v>
      </c>
      <c r="AB56" s="67" t="str">
        <f t="shared" si="35"/>
        <v>Y</v>
      </c>
    </row>
    <row r="57" spans="1:28" ht="15.6" x14ac:dyDescent="0.3">
      <c r="A57" s="68"/>
      <c r="B57" s="69"/>
      <c r="C57" s="80"/>
      <c r="D57" s="80"/>
      <c r="E57" s="19">
        <f t="shared" si="36"/>
        <v>0</v>
      </c>
      <c r="F57" s="19">
        <f t="shared" si="37"/>
        <v>0</v>
      </c>
      <c r="G57" s="19">
        <f t="shared" si="38"/>
        <v>0</v>
      </c>
      <c r="H57" s="19">
        <f t="shared" si="39"/>
        <v>0</v>
      </c>
      <c r="I57" s="1"/>
      <c r="J57" s="30">
        <f t="shared" si="40"/>
        <v>0</v>
      </c>
      <c r="K57" s="30">
        <f t="shared" si="41"/>
        <v>0</v>
      </c>
      <c r="L57" s="30">
        <f t="shared" si="42"/>
        <v>0</v>
      </c>
      <c r="M57" s="30">
        <f t="shared" si="43"/>
        <v>0</v>
      </c>
      <c r="N57" s="30">
        <f t="shared" si="44"/>
        <v>0</v>
      </c>
      <c r="O57" s="19" t="e">
        <f t="shared" si="26"/>
        <v>#N/A</v>
      </c>
      <c r="P57" s="70">
        <f t="shared" si="45"/>
        <v>0</v>
      </c>
      <c r="Q57" s="20">
        <f t="shared" si="46"/>
        <v>0</v>
      </c>
      <c r="S57" s="55">
        <f t="shared" si="27"/>
        <v>0</v>
      </c>
      <c r="T57" s="40">
        <f t="shared" si="28"/>
        <v>0</v>
      </c>
      <c r="U57" s="40">
        <f t="shared" si="29"/>
        <v>0</v>
      </c>
      <c r="V57" s="71">
        <f t="shared" si="30"/>
        <v>0</v>
      </c>
      <c r="W57" s="40">
        <f t="shared" si="31"/>
        <v>0</v>
      </c>
      <c r="X57" s="72" t="e">
        <f t="shared" si="32"/>
        <v>#N/A</v>
      </c>
      <c r="Z57" s="67" t="str">
        <f t="shared" si="33"/>
        <v>Y</v>
      </c>
      <c r="AA57" s="67" t="str">
        <f t="shared" si="34"/>
        <v>Y</v>
      </c>
      <c r="AB57" s="67" t="str">
        <f t="shared" si="35"/>
        <v>Y</v>
      </c>
    </row>
    <row r="58" spans="1:28" ht="15.6" x14ac:dyDescent="0.3">
      <c r="A58" s="68"/>
      <c r="B58" s="69"/>
      <c r="C58" s="80"/>
      <c r="D58" s="80"/>
      <c r="E58" s="19">
        <f t="shared" si="36"/>
        <v>0</v>
      </c>
      <c r="F58" s="19">
        <f t="shared" si="37"/>
        <v>0</v>
      </c>
      <c r="G58" s="19">
        <f t="shared" si="38"/>
        <v>0</v>
      </c>
      <c r="H58" s="19">
        <f t="shared" si="39"/>
        <v>0</v>
      </c>
      <c r="I58" s="1"/>
      <c r="J58" s="30">
        <f t="shared" si="40"/>
        <v>0</v>
      </c>
      <c r="K58" s="30">
        <f t="shared" si="41"/>
        <v>0</v>
      </c>
      <c r="L58" s="30">
        <f t="shared" si="42"/>
        <v>0</v>
      </c>
      <c r="M58" s="30">
        <f t="shared" si="43"/>
        <v>0</v>
      </c>
      <c r="N58" s="30">
        <f t="shared" si="44"/>
        <v>0</v>
      </c>
      <c r="O58" s="19" t="e">
        <f t="shared" si="26"/>
        <v>#N/A</v>
      </c>
      <c r="P58" s="70">
        <f t="shared" si="45"/>
        <v>0</v>
      </c>
      <c r="Q58" s="20">
        <f t="shared" si="46"/>
        <v>0</v>
      </c>
      <c r="S58" s="55">
        <f t="shared" si="27"/>
        <v>0</v>
      </c>
      <c r="T58" s="40">
        <f t="shared" si="28"/>
        <v>0</v>
      </c>
      <c r="U58" s="40">
        <f t="shared" si="29"/>
        <v>0</v>
      </c>
      <c r="V58" s="71">
        <f t="shared" si="30"/>
        <v>0</v>
      </c>
      <c r="W58" s="40">
        <f t="shared" si="31"/>
        <v>0</v>
      </c>
      <c r="X58" s="72" t="e">
        <f t="shared" si="32"/>
        <v>#N/A</v>
      </c>
      <c r="Z58" s="67" t="str">
        <f t="shared" si="33"/>
        <v>Y</v>
      </c>
      <c r="AA58" s="67" t="str">
        <f t="shared" si="34"/>
        <v>Y</v>
      </c>
      <c r="AB58" s="67" t="str">
        <f t="shared" si="35"/>
        <v>Y</v>
      </c>
    </row>
    <row r="59" spans="1:28" ht="15.6" x14ac:dyDescent="0.3">
      <c r="A59" s="73"/>
      <c r="B59" s="69"/>
      <c r="C59" s="80"/>
      <c r="D59" s="80"/>
      <c r="E59" s="19">
        <f t="shared" si="36"/>
        <v>0</v>
      </c>
      <c r="F59" s="19">
        <f t="shared" si="37"/>
        <v>0</v>
      </c>
      <c r="G59" s="19">
        <f t="shared" si="38"/>
        <v>0</v>
      </c>
      <c r="H59" s="19">
        <f t="shared" si="39"/>
        <v>0</v>
      </c>
      <c r="I59" s="1"/>
      <c r="J59" s="30">
        <f t="shared" si="40"/>
        <v>0</v>
      </c>
      <c r="K59" s="30">
        <f t="shared" si="41"/>
        <v>0</v>
      </c>
      <c r="L59" s="30">
        <f t="shared" si="42"/>
        <v>0</v>
      </c>
      <c r="M59" s="30">
        <f t="shared" si="43"/>
        <v>0</v>
      </c>
      <c r="N59" s="30">
        <f t="shared" si="44"/>
        <v>0</v>
      </c>
      <c r="O59" s="19" t="e">
        <f t="shared" si="26"/>
        <v>#N/A</v>
      </c>
      <c r="P59" s="70">
        <f t="shared" si="45"/>
        <v>0</v>
      </c>
      <c r="Q59" s="20">
        <f t="shared" si="46"/>
        <v>0</v>
      </c>
      <c r="S59" s="55">
        <f t="shared" si="27"/>
        <v>0</v>
      </c>
      <c r="T59" s="40">
        <f t="shared" si="28"/>
        <v>0</v>
      </c>
      <c r="U59" s="40">
        <f t="shared" si="29"/>
        <v>0</v>
      </c>
      <c r="V59" s="71">
        <f t="shared" si="30"/>
        <v>0</v>
      </c>
      <c r="W59" s="40">
        <f t="shared" si="31"/>
        <v>0</v>
      </c>
      <c r="X59" s="72" t="e">
        <f t="shared" si="32"/>
        <v>#N/A</v>
      </c>
      <c r="Z59" s="67" t="str">
        <f t="shared" si="33"/>
        <v>Y</v>
      </c>
      <c r="AA59" s="67" t="str">
        <f t="shared" si="34"/>
        <v>Y</v>
      </c>
      <c r="AB59" s="67" t="str">
        <f t="shared" si="35"/>
        <v>Y</v>
      </c>
    </row>
    <row r="60" spans="1:28" ht="15.6" x14ac:dyDescent="0.3">
      <c r="A60" s="68"/>
      <c r="B60" s="69"/>
      <c r="C60" s="80"/>
      <c r="D60" s="80"/>
      <c r="E60" s="19">
        <f t="shared" si="36"/>
        <v>0</v>
      </c>
      <c r="F60" s="19">
        <f t="shared" si="37"/>
        <v>0</v>
      </c>
      <c r="G60" s="19">
        <f t="shared" si="38"/>
        <v>0</v>
      </c>
      <c r="H60" s="19">
        <f t="shared" si="39"/>
        <v>0</v>
      </c>
      <c r="I60" s="1"/>
      <c r="J60" s="30">
        <f t="shared" si="40"/>
        <v>0</v>
      </c>
      <c r="K60" s="30">
        <f t="shared" si="41"/>
        <v>0</v>
      </c>
      <c r="L60" s="30">
        <f t="shared" si="42"/>
        <v>0</v>
      </c>
      <c r="M60" s="30">
        <f t="shared" si="43"/>
        <v>0</v>
      </c>
      <c r="N60" s="30">
        <f t="shared" si="44"/>
        <v>0</v>
      </c>
      <c r="O60" s="19" t="e">
        <f t="shared" si="26"/>
        <v>#N/A</v>
      </c>
      <c r="P60" s="70">
        <f t="shared" si="45"/>
        <v>0</v>
      </c>
      <c r="Q60" s="20">
        <f t="shared" si="46"/>
        <v>0</v>
      </c>
      <c r="S60" s="55">
        <f t="shared" si="27"/>
        <v>0</v>
      </c>
      <c r="T60" s="40">
        <f t="shared" si="28"/>
        <v>0</v>
      </c>
      <c r="U60" s="40">
        <f t="shared" si="29"/>
        <v>0</v>
      </c>
      <c r="V60" s="71">
        <f t="shared" si="30"/>
        <v>0</v>
      </c>
      <c r="W60" s="40">
        <f t="shared" si="31"/>
        <v>0</v>
      </c>
      <c r="X60" s="72" t="e">
        <f t="shared" si="32"/>
        <v>#N/A</v>
      </c>
      <c r="Z60" s="67" t="str">
        <f t="shared" si="33"/>
        <v>Y</v>
      </c>
      <c r="AA60" s="67" t="str">
        <f t="shared" si="34"/>
        <v>Y</v>
      </c>
      <c r="AB60" s="67" t="str">
        <f t="shared" si="35"/>
        <v>Y</v>
      </c>
    </row>
    <row r="61" spans="1:28" ht="15.6" x14ac:dyDescent="0.3">
      <c r="A61" s="68"/>
      <c r="B61" s="69"/>
      <c r="C61" s="80"/>
      <c r="D61" s="80"/>
      <c r="E61" s="19">
        <f t="shared" si="36"/>
        <v>0</v>
      </c>
      <c r="F61" s="19">
        <f t="shared" si="37"/>
        <v>0</v>
      </c>
      <c r="G61" s="19">
        <f t="shared" si="38"/>
        <v>0</v>
      </c>
      <c r="H61" s="19">
        <f t="shared" si="39"/>
        <v>0</v>
      </c>
      <c r="I61" s="1"/>
      <c r="J61" s="30">
        <f t="shared" si="40"/>
        <v>0</v>
      </c>
      <c r="K61" s="30">
        <f t="shared" si="41"/>
        <v>0</v>
      </c>
      <c r="L61" s="30">
        <f t="shared" si="42"/>
        <v>0</v>
      </c>
      <c r="M61" s="30">
        <f t="shared" si="43"/>
        <v>0</v>
      </c>
      <c r="N61" s="30">
        <f t="shared" si="44"/>
        <v>0</v>
      </c>
      <c r="O61" s="19" t="e">
        <f t="shared" si="26"/>
        <v>#N/A</v>
      </c>
      <c r="P61" s="70">
        <f t="shared" si="45"/>
        <v>0</v>
      </c>
      <c r="Q61" s="20">
        <f t="shared" si="46"/>
        <v>0</v>
      </c>
      <c r="S61" s="55">
        <f t="shared" si="27"/>
        <v>0</v>
      </c>
      <c r="T61" s="40">
        <f t="shared" si="28"/>
        <v>0</v>
      </c>
      <c r="U61" s="40">
        <f t="shared" si="29"/>
        <v>0</v>
      </c>
      <c r="V61" s="71">
        <f t="shared" si="30"/>
        <v>0</v>
      </c>
      <c r="W61" s="40">
        <f t="shared" si="31"/>
        <v>0</v>
      </c>
      <c r="X61" s="72" t="e">
        <f t="shared" si="32"/>
        <v>#N/A</v>
      </c>
      <c r="Z61" s="67" t="str">
        <f t="shared" si="33"/>
        <v>Y</v>
      </c>
      <c r="AA61" s="67" t="str">
        <f t="shared" si="34"/>
        <v>Y</v>
      </c>
      <c r="AB61" s="67" t="str">
        <f t="shared" si="35"/>
        <v>Y</v>
      </c>
    </row>
    <row r="62" spans="1:28" ht="15.6" x14ac:dyDescent="0.3">
      <c r="A62" s="68"/>
      <c r="B62" s="69"/>
      <c r="C62" s="80"/>
      <c r="D62" s="80"/>
      <c r="E62" s="19">
        <f t="shared" si="36"/>
        <v>0</v>
      </c>
      <c r="F62" s="19">
        <f t="shared" si="37"/>
        <v>0</v>
      </c>
      <c r="G62" s="19">
        <f t="shared" si="38"/>
        <v>0</v>
      </c>
      <c r="H62" s="19">
        <f t="shared" si="39"/>
        <v>0</v>
      </c>
      <c r="I62" s="1"/>
      <c r="J62" s="30">
        <f t="shared" si="40"/>
        <v>0</v>
      </c>
      <c r="K62" s="30">
        <f t="shared" si="41"/>
        <v>0</v>
      </c>
      <c r="L62" s="30">
        <f t="shared" si="42"/>
        <v>0</v>
      </c>
      <c r="M62" s="30">
        <f t="shared" si="43"/>
        <v>0</v>
      </c>
      <c r="N62" s="30">
        <f t="shared" si="44"/>
        <v>0</v>
      </c>
      <c r="O62" s="19" t="e">
        <f t="shared" si="26"/>
        <v>#N/A</v>
      </c>
      <c r="P62" s="70">
        <f t="shared" si="45"/>
        <v>0</v>
      </c>
      <c r="Q62" s="20">
        <f t="shared" si="46"/>
        <v>0</v>
      </c>
      <c r="S62" s="55">
        <f t="shared" si="27"/>
        <v>0</v>
      </c>
      <c r="T62" s="40">
        <f t="shared" si="28"/>
        <v>0</v>
      </c>
      <c r="U62" s="40">
        <f t="shared" si="29"/>
        <v>0</v>
      </c>
      <c r="V62" s="71">
        <f t="shared" si="30"/>
        <v>0</v>
      </c>
      <c r="W62" s="40">
        <f t="shared" si="31"/>
        <v>0</v>
      </c>
      <c r="X62" s="72" t="e">
        <f t="shared" si="32"/>
        <v>#N/A</v>
      </c>
      <c r="Z62" s="67" t="str">
        <f t="shared" si="33"/>
        <v>Y</v>
      </c>
      <c r="AA62" s="67" t="str">
        <f t="shared" si="34"/>
        <v>Y</v>
      </c>
      <c r="AB62" s="67" t="str">
        <f t="shared" si="35"/>
        <v>Y</v>
      </c>
    </row>
    <row r="63" spans="1:28" ht="15.6" x14ac:dyDescent="0.3">
      <c r="A63" s="68"/>
      <c r="B63" s="69"/>
      <c r="C63" s="80"/>
      <c r="D63" s="80"/>
      <c r="E63" s="19">
        <f t="shared" si="36"/>
        <v>0</v>
      </c>
      <c r="F63" s="19">
        <f t="shared" si="37"/>
        <v>0</v>
      </c>
      <c r="G63" s="19">
        <f t="shared" si="38"/>
        <v>0</v>
      </c>
      <c r="H63" s="19">
        <f t="shared" si="39"/>
        <v>0</v>
      </c>
      <c r="I63" s="1"/>
      <c r="J63" s="30">
        <f t="shared" si="40"/>
        <v>0</v>
      </c>
      <c r="K63" s="30">
        <f t="shared" si="41"/>
        <v>0</v>
      </c>
      <c r="L63" s="30">
        <f t="shared" si="42"/>
        <v>0</v>
      </c>
      <c r="M63" s="30">
        <f t="shared" si="43"/>
        <v>0</v>
      </c>
      <c r="N63" s="30">
        <f t="shared" si="44"/>
        <v>0</v>
      </c>
      <c r="O63" s="19" t="e">
        <f t="shared" si="26"/>
        <v>#N/A</v>
      </c>
      <c r="P63" s="70">
        <f t="shared" si="45"/>
        <v>0</v>
      </c>
      <c r="Q63" s="20">
        <f t="shared" si="46"/>
        <v>0</v>
      </c>
      <c r="S63" s="55">
        <f t="shared" si="27"/>
        <v>0</v>
      </c>
      <c r="T63" s="40">
        <f t="shared" si="28"/>
        <v>0</v>
      </c>
      <c r="U63" s="40">
        <f t="shared" si="29"/>
        <v>0</v>
      </c>
      <c r="V63" s="71">
        <f t="shared" si="30"/>
        <v>0</v>
      </c>
      <c r="W63" s="40">
        <f t="shared" si="31"/>
        <v>0</v>
      </c>
      <c r="X63" s="72" t="e">
        <f t="shared" si="32"/>
        <v>#N/A</v>
      </c>
      <c r="Z63" s="67" t="str">
        <f t="shared" si="33"/>
        <v>Y</v>
      </c>
      <c r="AA63" s="67" t="str">
        <f t="shared" si="34"/>
        <v>Y</v>
      </c>
      <c r="AB63" s="67" t="str">
        <f t="shared" si="35"/>
        <v>Y</v>
      </c>
    </row>
    <row r="64" spans="1:28" ht="15.6" x14ac:dyDescent="0.3">
      <c r="A64" s="68"/>
      <c r="B64" s="69"/>
      <c r="C64" s="80"/>
      <c r="D64" s="80"/>
      <c r="E64" s="19">
        <f t="shared" si="36"/>
        <v>0</v>
      </c>
      <c r="F64" s="19">
        <f t="shared" si="37"/>
        <v>0</v>
      </c>
      <c r="G64" s="19">
        <f t="shared" si="38"/>
        <v>0</v>
      </c>
      <c r="H64" s="19">
        <f t="shared" si="39"/>
        <v>0</v>
      </c>
      <c r="I64" s="1"/>
      <c r="J64" s="30">
        <f t="shared" si="40"/>
        <v>0</v>
      </c>
      <c r="K64" s="30">
        <f t="shared" si="41"/>
        <v>0</v>
      </c>
      <c r="L64" s="30">
        <f t="shared" si="42"/>
        <v>0</v>
      </c>
      <c r="M64" s="30">
        <f t="shared" si="43"/>
        <v>0</v>
      </c>
      <c r="N64" s="30">
        <f t="shared" si="44"/>
        <v>0</v>
      </c>
      <c r="O64" s="19" t="e">
        <f t="shared" si="26"/>
        <v>#N/A</v>
      </c>
      <c r="P64" s="70">
        <f t="shared" si="45"/>
        <v>0</v>
      </c>
      <c r="Q64" s="20">
        <f t="shared" si="46"/>
        <v>0</v>
      </c>
      <c r="S64" s="55">
        <f t="shared" si="27"/>
        <v>0</v>
      </c>
      <c r="T64" s="40">
        <f t="shared" si="28"/>
        <v>0</v>
      </c>
      <c r="U64" s="40">
        <f t="shared" si="29"/>
        <v>0</v>
      </c>
      <c r="V64" s="71">
        <f t="shared" si="30"/>
        <v>0</v>
      </c>
      <c r="W64" s="40">
        <f t="shared" si="31"/>
        <v>0</v>
      </c>
      <c r="X64" s="72" t="e">
        <f t="shared" si="32"/>
        <v>#N/A</v>
      </c>
      <c r="Z64" s="67" t="str">
        <f t="shared" si="33"/>
        <v>Y</v>
      </c>
      <c r="AA64" s="67" t="str">
        <f t="shared" si="34"/>
        <v>Y</v>
      </c>
      <c r="AB64" s="67" t="str">
        <f t="shared" si="35"/>
        <v>Y</v>
      </c>
    </row>
    <row r="65" spans="1:52" ht="15.6" x14ac:dyDescent="0.3">
      <c r="A65" s="68"/>
      <c r="B65" s="69"/>
      <c r="C65" s="80"/>
      <c r="D65" s="80"/>
      <c r="E65" s="19">
        <f t="shared" si="36"/>
        <v>0</v>
      </c>
      <c r="F65" s="19">
        <f t="shared" si="37"/>
        <v>0</v>
      </c>
      <c r="G65" s="19">
        <f t="shared" si="38"/>
        <v>0</v>
      </c>
      <c r="H65" s="19">
        <f t="shared" si="39"/>
        <v>0</v>
      </c>
      <c r="I65" s="1"/>
      <c r="J65" s="30">
        <f t="shared" si="40"/>
        <v>0</v>
      </c>
      <c r="K65" s="30">
        <f t="shared" si="41"/>
        <v>0</v>
      </c>
      <c r="L65" s="30">
        <f t="shared" si="42"/>
        <v>0</v>
      </c>
      <c r="M65" s="30">
        <f t="shared" si="43"/>
        <v>0</v>
      </c>
      <c r="N65" s="30">
        <f t="shared" si="44"/>
        <v>0</v>
      </c>
      <c r="O65" s="19" t="e">
        <f t="shared" si="26"/>
        <v>#N/A</v>
      </c>
      <c r="P65" s="70">
        <f t="shared" si="45"/>
        <v>0</v>
      </c>
      <c r="Q65" s="20">
        <f t="shared" si="46"/>
        <v>0</v>
      </c>
      <c r="S65" s="55">
        <f t="shared" si="27"/>
        <v>0</v>
      </c>
      <c r="T65" s="40">
        <f t="shared" si="28"/>
        <v>0</v>
      </c>
      <c r="U65" s="40">
        <f t="shared" si="29"/>
        <v>0</v>
      </c>
      <c r="V65" s="71">
        <f t="shared" si="30"/>
        <v>0</v>
      </c>
      <c r="W65" s="40">
        <f t="shared" si="31"/>
        <v>0</v>
      </c>
      <c r="X65" s="72" t="e">
        <f t="shared" si="32"/>
        <v>#N/A</v>
      </c>
      <c r="Z65" s="67" t="str">
        <f t="shared" si="33"/>
        <v>Y</v>
      </c>
      <c r="AA65" s="67" t="str">
        <f t="shared" si="34"/>
        <v>Y</v>
      </c>
      <c r="AB65" s="67" t="str">
        <f t="shared" si="35"/>
        <v>Y</v>
      </c>
    </row>
    <row r="66" spans="1:52" s="10" customFormat="1" ht="15.6" x14ac:dyDescent="0.3">
      <c r="A66" s="97" t="s">
        <v>469</v>
      </c>
      <c r="B66" s="98"/>
      <c r="C66" s="112">
        <f>C35-(C45+E66)</f>
        <v>0</v>
      </c>
      <c r="D66" s="112"/>
      <c r="E66" s="18">
        <f>SUM(E49:E65)</f>
        <v>0</v>
      </c>
      <c r="F66" s="18">
        <f>SUM(F49:F65)</f>
        <v>0</v>
      </c>
      <c r="G66" s="18">
        <f>SUM(G49:G65)</f>
        <v>0</v>
      </c>
      <c r="H66" s="18">
        <f>SUM(H49:H65)</f>
        <v>0</v>
      </c>
      <c r="I66" s="18" t="e">
        <f>I35-(I45+J66)</f>
        <v>#DIV/0!</v>
      </c>
      <c r="J66" s="16">
        <f>SUM(J49:J65)</f>
        <v>0</v>
      </c>
      <c r="K66" s="16"/>
      <c r="L66" s="29">
        <f>SUM(L49:L65)</f>
        <v>0</v>
      </c>
      <c r="M66" s="16">
        <f>SUM(M49:M65)</f>
        <v>0</v>
      </c>
      <c r="N66" s="16">
        <f>SUM(N49:N65)</f>
        <v>0</v>
      </c>
      <c r="O66" s="16"/>
      <c r="P66" s="157" t="e">
        <f>P35-SUM(P45,P49:P65)</f>
        <v>#DIV/0!</v>
      </c>
      <c r="Q66" s="158">
        <f>SUM(Q49:Q65)</f>
        <v>0</v>
      </c>
      <c r="S66" s="39" t="s">
        <v>469</v>
      </c>
      <c r="T66" s="17"/>
      <c r="U66" s="17"/>
      <c r="V66" s="122" t="e">
        <f>V35-SUM(V45,V49:V65)</f>
        <v>#DIV/0!</v>
      </c>
      <c r="W66" s="123">
        <f>SUM(W49:W65)</f>
        <v>0</v>
      </c>
      <c r="X66" s="72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</row>
    <row r="67" spans="1:52" x14ac:dyDescent="0.3">
      <c r="A67" s="7"/>
      <c r="B67" s="8"/>
      <c r="C67" s="8"/>
      <c r="D67" s="53"/>
      <c r="E67" s="53"/>
      <c r="F67" s="53"/>
      <c r="G67" s="53"/>
      <c r="H67" s="53"/>
      <c r="I67" s="8"/>
      <c r="J67" s="8"/>
      <c r="K67" s="8"/>
      <c r="L67" s="8"/>
      <c r="M67" s="8"/>
      <c r="N67" s="8"/>
      <c r="O67" s="8"/>
      <c r="P67" s="8"/>
      <c r="Q67" s="54"/>
      <c r="S67" s="7"/>
      <c r="T67" s="53"/>
      <c r="U67" s="8"/>
      <c r="V67" s="8"/>
      <c r="W67" s="54"/>
    </row>
    <row r="68" spans="1:52" x14ac:dyDescent="0.3">
      <c r="A68" s="83" t="s">
        <v>18</v>
      </c>
      <c r="B68" s="84"/>
      <c r="C68" s="85"/>
      <c r="D68" s="86"/>
      <c r="E68" s="4"/>
      <c r="F68" s="4"/>
      <c r="G68" s="4"/>
      <c r="H68" s="4"/>
      <c r="I68" s="83" t="s">
        <v>1</v>
      </c>
      <c r="J68" s="84"/>
      <c r="K68" s="85"/>
      <c r="L68" s="86"/>
      <c r="M68" s="14"/>
      <c r="N68" s="14"/>
      <c r="O68" s="14"/>
      <c r="P68" s="85"/>
      <c r="Q68" s="86"/>
      <c r="S68" s="104" t="s">
        <v>18</v>
      </c>
      <c r="T68" s="105"/>
      <c r="U68" s="55"/>
      <c r="V68" s="8" t="s">
        <v>1</v>
      </c>
      <c r="W68" s="55"/>
    </row>
    <row r="69" spans="1:52" x14ac:dyDescent="0.3">
      <c r="A69" s="83" t="s">
        <v>470</v>
      </c>
      <c r="B69" s="84"/>
      <c r="C69" s="85"/>
      <c r="D69" s="86"/>
      <c r="E69" s="4"/>
      <c r="F69" s="4"/>
      <c r="G69" s="4"/>
      <c r="H69" s="4"/>
      <c r="I69" s="83" t="s">
        <v>471</v>
      </c>
      <c r="J69" s="103"/>
      <c r="K69" s="85"/>
      <c r="L69" s="86"/>
      <c r="M69" s="14"/>
      <c r="N69" s="14"/>
      <c r="O69" s="14"/>
      <c r="P69" s="85"/>
      <c r="Q69" s="86"/>
      <c r="S69" s="104"/>
      <c r="T69" s="105"/>
      <c r="U69" s="55"/>
      <c r="V69" s="8"/>
      <c r="W69" s="55"/>
    </row>
    <row r="70" spans="1:52" x14ac:dyDescent="0.3">
      <c r="A70" s="159" t="s">
        <v>465</v>
      </c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1"/>
      <c r="S70" s="7"/>
      <c r="T70" s="8"/>
      <c r="U70" s="8"/>
      <c r="V70" s="8"/>
      <c r="W70" s="42"/>
    </row>
    <row r="71" spans="1:52" s="9" customFormat="1" ht="33.75" customHeight="1" x14ac:dyDescent="0.3">
      <c r="A71" s="87" t="s">
        <v>445</v>
      </c>
      <c r="B71" s="88"/>
      <c r="C71" s="89" t="s">
        <v>446</v>
      </c>
      <c r="D71" s="90"/>
      <c r="E71" s="56" t="s">
        <v>163</v>
      </c>
      <c r="F71" s="57" t="s">
        <v>165</v>
      </c>
      <c r="G71" s="57" t="s">
        <v>166</v>
      </c>
      <c r="H71" s="56" t="s">
        <v>160</v>
      </c>
      <c r="I71" s="58" t="s">
        <v>447</v>
      </c>
      <c r="J71" s="31"/>
      <c r="K71" s="57" t="s">
        <v>161</v>
      </c>
      <c r="L71" s="57" t="s">
        <v>165</v>
      </c>
      <c r="M71" s="57" t="s">
        <v>166</v>
      </c>
      <c r="N71" s="57" t="s">
        <v>170</v>
      </c>
      <c r="O71" s="56" t="s">
        <v>159</v>
      </c>
      <c r="P71" s="106" t="s">
        <v>448</v>
      </c>
      <c r="Q71" s="107"/>
      <c r="S71" s="59"/>
      <c r="T71" s="59" t="s">
        <v>449</v>
      </c>
      <c r="U71" s="59" t="s">
        <v>450</v>
      </c>
      <c r="V71" s="110" t="s">
        <v>472</v>
      </c>
      <c r="W71" s="111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</row>
    <row r="72" spans="1:52" ht="16.5" customHeight="1" x14ac:dyDescent="0.3">
      <c r="A72" s="101"/>
      <c r="B72" s="102"/>
      <c r="C72" s="117"/>
      <c r="D72" s="117"/>
      <c r="E72" s="15">
        <f t="shared" ref="E72:E90" si="47">IF(O72="Yes",C72,0)</f>
        <v>0</v>
      </c>
      <c r="F72" s="15">
        <f t="shared" ref="F72:F90" si="48">IF(ISNA(VLOOKUP(A72,FED,2,FALSE)),C72,0)</f>
        <v>0</v>
      </c>
      <c r="G72" s="15">
        <f t="shared" ref="G72:G90" si="49">IF(ISNA(VLOOKUP(A72,State,2,FALSE)),C72,0)</f>
        <v>0</v>
      </c>
      <c r="H72" s="15">
        <f t="shared" ref="H72:H90" si="50">IF(ISNA(VLOOKUP(A72,NoSS,2,FALSE)),C72,0)</f>
        <v>0</v>
      </c>
      <c r="I72" s="46"/>
      <c r="J72" s="61"/>
      <c r="K72" s="15">
        <f t="shared" ref="K72:K90" si="51">IF(O72="Yes",I72,0)</f>
        <v>0</v>
      </c>
      <c r="L72" s="15">
        <f t="shared" ref="L72:L90" si="52">IF(ISNA(VLOOKUP(A72,FED,2,FALSE)),I72,0)</f>
        <v>0</v>
      </c>
      <c r="M72" s="15">
        <f t="shared" ref="M72:M90" si="53">IF(ISNA(VLOOKUP(A72,State,2,FALSE)),I72,0)</f>
        <v>0</v>
      </c>
      <c r="N72" s="15">
        <f t="shared" ref="N72:N90" si="54">IF(ISNA(VLOOKUP(A72,NoSS,2,FALSE)),I72,0)</f>
        <v>0</v>
      </c>
      <c r="O72" s="15" t="str">
        <f t="shared" ref="O72:O90" si="55">IF(ISNA(VLOOKUP(A72,NoGross,2,FALSE)),"Yes","No")</f>
        <v>Yes</v>
      </c>
      <c r="P72" s="108">
        <f>C72-I72</f>
        <v>0</v>
      </c>
      <c r="Q72" s="109"/>
      <c r="S72" s="55"/>
      <c r="T72" s="38">
        <f t="shared" ref="T72:T90" si="56">C72</f>
        <v>0</v>
      </c>
      <c r="U72" s="38">
        <f t="shared" ref="U72:U90" si="57">I72</f>
        <v>0</v>
      </c>
      <c r="V72" s="81">
        <f t="shared" ref="V72:V90" si="58">P72</f>
        <v>0</v>
      </c>
      <c r="W72" s="82"/>
    </row>
    <row r="73" spans="1:52" ht="16.5" customHeight="1" x14ac:dyDescent="0.3">
      <c r="A73" s="101"/>
      <c r="B73" s="102"/>
      <c r="C73" s="117"/>
      <c r="D73" s="117"/>
      <c r="E73" s="15">
        <f t="shared" si="47"/>
        <v>0</v>
      </c>
      <c r="F73" s="15">
        <f t="shared" si="48"/>
        <v>0</v>
      </c>
      <c r="G73" s="15">
        <f t="shared" si="49"/>
        <v>0</v>
      </c>
      <c r="H73" s="15">
        <f t="shared" si="50"/>
        <v>0</v>
      </c>
      <c r="I73" s="46"/>
      <c r="J73" s="61"/>
      <c r="K73" s="15">
        <f t="shared" si="51"/>
        <v>0</v>
      </c>
      <c r="L73" s="15">
        <f t="shared" si="52"/>
        <v>0</v>
      </c>
      <c r="M73" s="15">
        <f t="shared" si="53"/>
        <v>0</v>
      </c>
      <c r="N73" s="15">
        <f t="shared" si="54"/>
        <v>0</v>
      </c>
      <c r="O73" s="15" t="str">
        <f t="shared" si="55"/>
        <v>Yes</v>
      </c>
      <c r="P73" s="108">
        <f t="shared" ref="P73:P90" si="59">C73-I73</f>
        <v>0</v>
      </c>
      <c r="Q73" s="109"/>
      <c r="S73" s="55"/>
      <c r="T73" s="38">
        <f t="shared" si="56"/>
        <v>0</v>
      </c>
      <c r="U73" s="38">
        <f t="shared" si="57"/>
        <v>0</v>
      </c>
      <c r="V73" s="81">
        <f t="shared" si="58"/>
        <v>0</v>
      </c>
      <c r="W73" s="82"/>
    </row>
    <row r="74" spans="1:52" ht="16.5" customHeight="1" x14ac:dyDescent="0.3">
      <c r="A74" s="101"/>
      <c r="B74" s="102"/>
      <c r="C74" s="117"/>
      <c r="D74" s="117"/>
      <c r="E74" s="15">
        <f t="shared" si="47"/>
        <v>0</v>
      </c>
      <c r="F74" s="15">
        <f t="shared" si="48"/>
        <v>0</v>
      </c>
      <c r="G74" s="15">
        <f t="shared" si="49"/>
        <v>0</v>
      </c>
      <c r="H74" s="15">
        <f t="shared" si="50"/>
        <v>0</v>
      </c>
      <c r="I74" s="46"/>
      <c r="J74" s="61"/>
      <c r="K74" s="15">
        <f t="shared" si="51"/>
        <v>0</v>
      </c>
      <c r="L74" s="15">
        <f t="shared" si="52"/>
        <v>0</v>
      </c>
      <c r="M74" s="15">
        <f t="shared" si="53"/>
        <v>0</v>
      </c>
      <c r="N74" s="15">
        <f t="shared" si="54"/>
        <v>0</v>
      </c>
      <c r="O74" s="15" t="str">
        <f t="shared" si="55"/>
        <v>Yes</v>
      </c>
      <c r="P74" s="108">
        <f t="shared" si="59"/>
        <v>0</v>
      </c>
      <c r="Q74" s="109"/>
      <c r="S74" s="55"/>
      <c r="T74" s="38">
        <f t="shared" si="56"/>
        <v>0</v>
      </c>
      <c r="U74" s="38">
        <f t="shared" si="57"/>
        <v>0</v>
      </c>
      <c r="V74" s="81">
        <f t="shared" si="58"/>
        <v>0</v>
      </c>
      <c r="W74" s="82"/>
    </row>
    <row r="75" spans="1:52" ht="16.5" customHeight="1" x14ac:dyDescent="0.3">
      <c r="A75" s="101"/>
      <c r="B75" s="102"/>
      <c r="C75" s="117"/>
      <c r="D75" s="117"/>
      <c r="E75" s="15">
        <f t="shared" si="47"/>
        <v>0</v>
      </c>
      <c r="F75" s="15">
        <f t="shared" si="48"/>
        <v>0</v>
      </c>
      <c r="G75" s="15">
        <f t="shared" si="49"/>
        <v>0</v>
      </c>
      <c r="H75" s="15">
        <f t="shared" si="50"/>
        <v>0</v>
      </c>
      <c r="I75" s="46"/>
      <c r="J75" s="61"/>
      <c r="K75" s="15">
        <f t="shared" si="51"/>
        <v>0</v>
      </c>
      <c r="L75" s="15">
        <f t="shared" si="52"/>
        <v>0</v>
      </c>
      <c r="M75" s="15">
        <f t="shared" si="53"/>
        <v>0</v>
      </c>
      <c r="N75" s="15">
        <f t="shared" si="54"/>
        <v>0</v>
      </c>
      <c r="O75" s="15" t="str">
        <f t="shared" si="55"/>
        <v>Yes</v>
      </c>
      <c r="P75" s="108">
        <f t="shared" si="59"/>
        <v>0</v>
      </c>
      <c r="Q75" s="109"/>
      <c r="S75" s="55"/>
      <c r="T75" s="38">
        <f t="shared" si="56"/>
        <v>0</v>
      </c>
      <c r="U75" s="38">
        <f t="shared" si="57"/>
        <v>0</v>
      </c>
      <c r="V75" s="81">
        <f t="shared" si="58"/>
        <v>0</v>
      </c>
      <c r="W75" s="82"/>
    </row>
    <row r="76" spans="1:52" ht="16.5" customHeight="1" x14ac:dyDescent="0.3">
      <c r="A76" s="101"/>
      <c r="B76" s="102"/>
      <c r="C76" s="117"/>
      <c r="D76" s="117"/>
      <c r="E76" s="15">
        <f t="shared" si="47"/>
        <v>0</v>
      </c>
      <c r="F76" s="15">
        <f t="shared" si="48"/>
        <v>0</v>
      </c>
      <c r="G76" s="15">
        <f t="shared" si="49"/>
        <v>0</v>
      </c>
      <c r="H76" s="15">
        <f t="shared" si="50"/>
        <v>0</v>
      </c>
      <c r="I76" s="46"/>
      <c r="J76" s="61"/>
      <c r="K76" s="15">
        <f t="shared" si="51"/>
        <v>0</v>
      </c>
      <c r="L76" s="15">
        <f t="shared" si="52"/>
        <v>0</v>
      </c>
      <c r="M76" s="15">
        <f t="shared" si="53"/>
        <v>0</v>
      </c>
      <c r="N76" s="15">
        <f t="shared" si="54"/>
        <v>0</v>
      </c>
      <c r="O76" s="15" t="str">
        <f t="shared" si="55"/>
        <v>Yes</v>
      </c>
      <c r="P76" s="108">
        <f t="shared" si="59"/>
        <v>0</v>
      </c>
      <c r="Q76" s="109"/>
      <c r="S76" s="55"/>
      <c r="T76" s="38">
        <f t="shared" si="56"/>
        <v>0</v>
      </c>
      <c r="U76" s="38">
        <f t="shared" si="57"/>
        <v>0</v>
      </c>
      <c r="V76" s="81">
        <f t="shared" si="58"/>
        <v>0</v>
      </c>
      <c r="W76" s="82"/>
    </row>
    <row r="77" spans="1:52" ht="16.5" customHeight="1" x14ac:dyDescent="0.3">
      <c r="A77" s="101"/>
      <c r="B77" s="102"/>
      <c r="C77" s="117"/>
      <c r="D77" s="117"/>
      <c r="E77" s="15">
        <f t="shared" si="47"/>
        <v>0</v>
      </c>
      <c r="F77" s="15">
        <f t="shared" si="48"/>
        <v>0</v>
      </c>
      <c r="G77" s="15">
        <f t="shared" si="49"/>
        <v>0</v>
      </c>
      <c r="H77" s="15">
        <f t="shared" si="50"/>
        <v>0</v>
      </c>
      <c r="I77" s="46"/>
      <c r="J77" s="61"/>
      <c r="K77" s="15">
        <f t="shared" si="51"/>
        <v>0</v>
      </c>
      <c r="L77" s="15">
        <f t="shared" si="52"/>
        <v>0</v>
      </c>
      <c r="M77" s="15">
        <f t="shared" si="53"/>
        <v>0</v>
      </c>
      <c r="N77" s="15">
        <f t="shared" si="54"/>
        <v>0</v>
      </c>
      <c r="O77" s="15" t="str">
        <f t="shared" si="55"/>
        <v>Yes</v>
      </c>
      <c r="P77" s="108">
        <f t="shared" si="59"/>
        <v>0</v>
      </c>
      <c r="Q77" s="109"/>
      <c r="S77" s="55"/>
      <c r="T77" s="38">
        <f t="shared" si="56"/>
        <v>0</v>
      </c>
      <c r="U77" s="38">
        <f t="shared" si="57"/>
        <v>0</v>
      </c>
      <c r="V77" s="81">
        <f t="shared" si="58"/>
        <v>0</v>
      </c>
      <c r="W77" s="82"/>
    </row>
    <row r="78" spans="1:52" ht="16.5" customHeight="1" x14ac:dyDescent="0.3">
      <c r="A78" s="101"/>
      <c r="B78" s="102"/>
      <c r="C78" s="117"/>
      <c r="D78" s="117"/>
      <c r="E78" s="15">
        <f t="shared" si="47"/>
        <v>0</v>
      </c>
      <c r="F78" s="15">
        <f t="shared" si="48"/>
        <v>0</v>
      </c>
      <c r="G78" s="15">
        <f t="shared" si="49"/>
        <v>0</v>
      </c>
      <c r="H78" s="15">
        <f t="shared" si="50"/>
        <v>0</v>
      </c>
      <c r="I78" s="46"/>
      <c r="J78" s="61"/>
      <c r="K78" s="15">
        <f t="shared" si="51"/>
        <v>0</v>
      </c>
      <c r="L78" s="15">
        <f t="shared" si="52"/>
        <v>0</v>
      </c>
      <c r="M78" s="15">
        <f t="shared" si="53"/>
        <v>0</v>
      </c>
      <c r="N78" s="15">
        <f t="shared" si="54"/>
        <v>0</v>
      </c>
      <c r="O78" s="15" t="str">
        <f t="shared" si="55"/>
        <v>Yes</v>
      </c>
      <c r="P78" s="108">
        <f t="shared" si="59"/>
        <v>0</v>
      </c>
      <c r="Q78" s="109"/>
      <c r="S78" s="55"/>
      <c r="T78" s="38">
        <f t="shared" si="56"/>
        <v>0</v>
      </c>
      <c r="U78" s="38">
        <f t="shared" si="57"/>
        <v>0</v>
      </c>
      <c r="V78" s="81">
        <f t="shared" si="58"/>
        <v>0</v>
      </c>
      <c r="W78" s="82"/>
    </row>
    <row r="79" spans="1:52" ht="16.5" customHeight="1" x14ac:dyDescent="0.3">
      <c r="A79" s="101"/>
      <c r="B79" s="102"/>
      <c r="C79" s="117"/>
      <c r="D79" s="117"/>
      <c r="E79" s="15">
        <f t="shared" si="47"/>
        <v>0</v>
      </c>
      <c r="F79" s="15">
        <f t="shared" si="48"/>
        <v>0</v>
      </c>
      <c r="G79" s="15">
        <f t="shared" si="49"/>
        <v>0</v>
      </c>
      <c r="H79" s="15">
        <f t="shared" si="50"/>
        <v>0</v>
      </c>
      <c r="I79" s="46"/>
      <c r="J79" s="61"/>
      <c r="K79" s="15">
        <f t="shared" si="51"/>
        <v>0</v>
      </c>
      <c r="L79" s="15">
        <f t="shared" si="52"/>
        <v>0</v>
      </c>
      <c r="M79" s="15">
        <f t="shared" si="53"/>
        <v>0</v>
      </c>
      <c r="N79" s="15">
        <f t="shared" si="54"/>
        <v>0</v>
      </c>
      <c r="O79" s="15" t="str">
        <f t="shared" si="55"/>
        <v>Yes</v>
      </c>
      <c r="P79" s="108">
        <f t="shared" si="59"/>
        <v>0</v>
      </c>
      <c r="Q79" s="109"/>
      <c r="S79" s="55"/>
      <c r="T79" s="38">
        <f t="shared" si="56"/>
        <v>0</v>
      </c>
      <c r="U79" s="38">
        <f t="shared" si="57"/>
        <v>0</v>
      </c>
      <c r="V79" s="81">
        <f t="shared" si="58"/>
        <v>0</v>
      </c>
      <c r="W79" s="82"/>
    </row>
    <row r="80" spans="1:52" ht="16.5" customHeight="1" x14ac:dyDescent="0.3">
      <c r="A80" s="101"/>
      <c r="B80" s="102"/>
      <c r="C80" s="117"/>
      <c r="D80" s="117"/>
      <c r="E80" s="15">
        <f t="shared" si="47"/>
        <v>0</v>
      </c>
      <c r="F80" s="15">
        <f t="shared" si="48"/>
        <v>0</v>
      </c>
      <c r="G80" s="15">
        <f t="shared" si="49"/>
        <v>0</v>
      </c>
      <c r="H80" s="15">
        <f t="shared" si="50"/>
        <v>0</v>
      </c>
      <c r="I80" s="46"/>
      <c r="J80" s="61"/>
      <c r="K80" s="15">
        <f t="shared" si="51"/>
        <v>0</v>
      </c>
      <c r="L80" s="15">
        <f t="shared" si="52"/>
        <v>0</v>
      </c>
      <c r="M80" s="15">
        <f t="shared" si="53"/>
        <v>0</v>
      </c>
      <c r="N80" s="15">
        <f t="shared" si="54"/>
        <v>0</v>
      </c>
      <c r="O80" s="15" t="str">
        <f t="shared" si="55"/>
        <v>Yes</v>
      </c>
      <c r="P80" s="108">
        <f t="shared" si="59"/>
        <v>0</v>
      </c>
      <c r="Q80" s="109"/>
      <c r="S80" s="55"/>
      <c r="T80" s="38">
        <f t="shared" si="56"/>
        <v>0</v>
      </c>
      <c r="U80" s="38">
        <f t="shared" si="57"/>
        <v>0</v>
      </c>
      <c r="V80" s="81">
        <f t="shared" si="58"/>
        <v>0</v>
      </c>
      <c r="W80" s="82"/>
    </row>
    <row r="81" spans="1:52" ht="16.5" customHeight="1" x14ac:dyDescent="0.3">
      <c r="A81" s="101"/>
      <c r="B81" s="102"/>
      <c r="C81" s="117"/>
      <c r="D81" s="117"/>
      <c r="E81" s="15">
        <f t="shared" si="47"/>
        <v>0</v>
      </c>
      <c r="F81" s="15">
        <f t="shared" si="48"/>
        <v>0</v>
      </c>
      <c r="G81" s="15">
        <f t="shared" si="49"/>
        <v>0</v>
      </c>
      <c r="H81" s="15">
        <f t="shared" si="50"/>
        <v>0</v>
      </c>
      <c r="I81" s="46"/>
      <c r="J81" s="61"/>
      <c r="K81" s="15">
        <f t="shared" si="51"/>
        <v>0</v>
      </c>
      <c r="L81" s="15">
        <f t="shared" si="52"/>
        <v>0</v>
      </c>
      <c r="M81" s="15">
        <f t="shared" si="53"/>
        <v>0</v>
      </c>
      <c r="N81" s="15">
        <f t="shared" si="54"/>
        <v>0</v>
      </c>
      <c r="O81" s="15" t="str">
        <f t="shared" si="55"/>
        <v>Yes</v>
      </c>
      <c r="P81" s="108">
        <f t="shared" si="59"/>
        <v>0</v>
      </c>
      <c r="Q81" s="109"/>
      <c r="S81" s="55"/>
      <c r="T81" s="38">
        <f t="shared" si="56"/>
        <v>0</v>
      </c>
      <c r="U81" s="38">
        <f t="shared" si="57"/>
        <v>0</v>
      </c>
      <c r="V81" s="81">
        <f t="shared" si="58"/>
        <v>0</v>
      </c>
      <c r="W81" s="82"/>
    </row>
    <row r="82" spans="1:52" ht="16.5" customHeight="1" x14ac:dyDescent="0.3">
      <c r="A82" s="101"/>
      <c r="B82" s="102"/>
      <c r="C82" s="117"/>
      <c r="D82" s="117"/>
      <c r="E82" s="15">
        <f t="shared" si="47"/>
        <v>0</v>
      </c>
      <c r="F82" s="15">
        <f t="shared" si="48"/>
        <v>0</v>
      </c>
      <c r="G82" s="15">
        <f t="shared" si="49"/>
        <v>0</v>
      </c>
      <c r="H82" s="15">
        <f t="shared" si="50"/>
        <v>0</v>
      </c>
      <c r="I82" s="46"/>
      <c r="J82" s="61"/>
      <c r="K82" s="15">
        <f t="shared" si="51"/>
        <v>0</v>
      </c>
      <c r="L82" s="15">
        <f t="shared" si="52"/>
        <v>0</v>
      </c>
      <c r="M82" s="15">
        <f t="shared" si="53"/>
        <v>0</v>
      </c>
      <c r="N82" s="15">
        <f t="shared" si="54"/>
        <v>0</v>
      </c>
      <c r="O82" s="15" t="str">
        <f t="shared" si="55"/>
        <v>Yes</v>
      </c>
      <c r="P82" s="108">
        <f t="shared" si="59"/>
        <v>0</v>
      </c>
      <c r="Q82" s="109"/>
      <c r="S82" s="55"/>
      <c r="T82" s="38">
        <f t="shared" si="56"/>
        <v>0</v>
      </c>
      <c r="U82" s="38">
        <f t="shared" si="57"/>
        <v>0</v>
      </c>
      <c r="V82" s="81">
        <f t="shared" si="58"/>
        <v>0</v>
      </c>
      <c r="W82" s="82"/>
    </row>
    <row r="83" spans="1:52" ht="16.5" customHeight="1" x14ac:dyDescent="0.3">
      <c r="A83" s="101"/>
      <c r="B83" s="102"/>
      <c r="C83" s="117"/>
      <c r="D83" s="117"/>
      <c r="E83" s="15">
        <f t="shared" si="47"/>
        <v>0</v>
      </c>
      <c r="F83" s="15">
        <f t="shared" si="48"/>
        <v>0</v>
      </c>
      <c r="G83" s="15">
        <f t="shared" si="49"/>
        <v>0</v>
      </c>
      <c r="H83" s="15">
        <f t="shared" si="50"/>
        <v>0</v>
      </c>
      <c r="I83" s="46"/>
      <c r="J83" s="61"/>
      <c r="K83" s="15">
        <f t="shared" si="51"/>
        <v>0</v>
      </c>
      <c r="L83" s="15">
        <f t="shared" si="52"/>
        <v>0</v>
      </c>
      <c r="M83" s="15">
        <f t="shared" si="53"/>
        <v>0</v>
      </c>
      <c r="N83" s="15">
        <f t="shared" si="54"/>
        <v>0</v>
      </c>
      <c r="O83" s="15" t="str">
        <f t="shared" si="55"/>
        <v>Yes</v>
      </c>
      <c r="P83" s="108">
        <f t="shared" si="59"/>
        <v>0</v>
      </c>
      <c r="Q83" s="109"/>
      <c r="S83" s="55"/>
      <c r="T83" s="38">
        <f t="shared" si="56"/>
        <v>0</v>
      </c>
      <c r="U83" s="38">
        <f t="shared" si="57"/>
        <v>0</v>
      </c>
      <c r="V83" s="81">
        <f t="shared" si="58"/>
        <v>0</v>
      </c>
      <c r="W83" s="82"/>
    </row>
    <row r="84" spans="1:52" ht="16.5" customHeight="1" x14ac:dyDescent="0.3">
      <c r="A84" s="101"/>
      <c r="B84" s="102"/>
      <c r="C84" s="117"/>
      <c r="D84" s="117"/>
      <c r="E84" s="15">
        <f t="shared" si="47"/>
        <v>0</v>
      </c>
      <c r="F84" s="15">
        <f t="shared" si="48"/>
        <v>0</v>
      </c>
      <c r="G84" s="15">
        <f t="shared" si="49"/>
        <v>0</v>
      </c>
      <c r="H84" s="15">
        <f t="shared" si="50"/>
        <v>0</v>
      </c>
      <c r="I84" s="46"/>
      <c r="J84" s="61"/>
      <c r="K84" s="15">
        <f t="shared" si="51"/>
        <v>0</v>
      </c>
      <c r="L84" s="15">
        <f t="shared" si="52"/>
        <v>0</v>
      </c>
      <c r="M84" s="15">
        <f t="shared" si="53"/>
        <v>0</v>
      </c>
      <c r="N84" s="15">
        <f t="shared" si="54"/>
        <v>0</v>
      </c>
      <c r="O84" s="15" t="str">
        <f t="shared" si="55"/>
        <v>Yes</v>
      </c>
      <c r="P84" s="108">
        <f t="shared" si="59"/>
        <v>0</v>
      </c>
      <c r="Q84" s="109"/>
      <c r="S84" s="55"/>
      <c r="T84" s="38">
        <f t="shared" si="56"/>
        <v>0</v>
      </c>
      <c r="U84" s="38">
        <f t="shared" si="57"/>
        <v>0</v>
      </c>
      <c r="V84" s="81">
        <f t="shared" si="58"/>
        <v>0</v>
      </c>
      <c r="W84" s="82"/>
    </row>
    <row r="85" spans="1:52" ht="16.5" customHeight="1" x14ac:dyDescent="0.3">
      <c r="A85" s="101"/>
      <c r="B85" s="102"/>
      <c r="C85" s="117"/>
      <c r="D85" s="117"/>
      <c r="E85" s="15">
        <f t="shared" si="47"/>
        <v>0</v>
      </c>
      <c r="F85" s="15">
        <f t="shared" si="48"/>
        <v>0</v>
      </c>
      <c r="G85" s="15">
        <f t="shared" si="49"/>
        <v>0</v>
      </c>
      <c r="H85" s="15">
        <f t="shared" si="50"/>
        <v>0</v>
      </c>
      <c r="I85" s="46"/>
      <c r="J85" s="61"/>
      <c r="K85" s="15">
        <f t="shared" si="51"/>
        <v>0</v>
      </c>
      <c r="L85" s="15">
        <f t="shared" si="52"/>
        <v>0</v>
      </c>
      <c r="M85" s="15">
        <f t="shared" si="53"/>
        <v>0</v>
      </c>
      <c r="N85" s="15">
        <f t="shared" si="54"/>
        <v>0</v>
      </c>
      <c r="O85" s="15" t="str">
        <f t="shared" si="55"/>
        <v>Yes</v>
      </c>
      <c r="P85" s="108">
        <f t="shared" si="59"/>
        <v>0</v>
      </c>
      <c r="Q85" s="109"/>
      <c r="S85" s="55"/>
      <c r="T85" s="38">
        <f t="shared" si="56"/>
        <v>0</v>
      </c>
      <c r="U85" s="38">
        <f t="shared" si="57"/>
        <v>0</v>
      </c>
      <c r="V85" s="81">
        <f t="shared" si="58"/>
        <v>0</v>
      </c>
      <c r="W85" s="82"/>
    </row>
    <row r="86" spans="1:52" ht="16.5" customHeight="1" x14ac:dyDescent="0.3">
      <c r="A86" s="101"/>
      <c r="B86" s="102"/>
      <c r="C86" s="117"/>
      <c r="D86" s="117"/>
      <c r="E86" s="15">
        <f t="shared" si="47"/>
        <v>0</v>
      </c>
      <c r="F86" s="15">
        <f t="shared" si="48"/>
        <v>0</v>
      </c>
      <c r="G86" s="15">
        <f t="shared" si="49"/>
        <v>0</v>
      </c>
      <c r="H86" s="15">
        <f t="shared" si="50"/>
        <v>0</v>
      </c>
      <c r="I86" s="46"/>
      <c r="J86" s="61"/>
      <c r="K86" s="15">
        <f t="shared" si="51"/>
        <v>0</v>
      </c>
      <c r="L86" s="15">
        <f t="shared" si="52"/>
        <v>0</v>
      </c>
      <c r="M86" s="15">
        <f t="shared" si="53"/>
        <v>0</v>
      </c>
      <c r="N86" s="15">
        <f t="shared" si="54"/>
        <v>0</v>
      </c>
      <c r="O86" s="15" t="str">
        <f t="shared" si="55"/>
        <v>Yes</v>
      </c>
      <c r="P86" s="108">
        <f t="shared" si="59"/>
        <v>0</v>
      </c>
      <c r="Q86" s="109"/>
      <c r="S86" s="55"/>
      <c r="T86" s="38">
        <f t="shared" si="56"/>
        <v>0</v>
      </c>
      <c r="U86" s="38">
        <f t="shared" si="57"/>
        <v>0</v>
      </c>
      <c r="V86" s="81">
        <f t="shared" si="58"/>
        <v>0</v>
      </c>
      <c r="W86" s="82"/>
    </row>
    <row r="87" spans="1:52" ht="16.5" customHeight="1" x14ac:dyDescent="0.3">
      <c r="A87" s="101"/>
      <c r="B87" s="102"/>
      <c r="C87" s="117"/>
      <c r="D87" s="117"/>
      <c r="E87" s="15">
        <f t="shared" si="47"/>
        <v>0</v>
      </c>
      <c r="F87" s="15">
        <f t="shared" si="48"/>
        <v>0</v>
      </c>
      <c r="G87" s="15">
        <f t="shared" si="49"/>
        <v>0</v>
      </c>
      <c r="H87" s="15">
        <f t="shared" si="50"/>
        <v>0</v>
      </c>
      <c r="I87" s="46"/>
      <c r="J87" s="61"/>
      <c r="K87" s="15">
        <f t="shared" si="51"/>
        <v>0</v>
      </c>
      <c r="L87" s="15">
        <f t="shared" si="52"/>
        <v>0</v>
      </c>
      <c r="M87" s="15">
        <f t="shared" si="53"/>
        <v>0</v>
      </c>
      <c r="N87" s="15">
        <f t="shared" si="54"/>
        <v>0</v>
      </c>
      <c r="O87" s="15" t="str">
        <f t="shared" si="55"/>
        <v>Yes</v>
      </c>
      <c r="P87" s="108">
        <f t="shared" si="59"/>
        <v>0</v>
      </c>
      <c r="Q87" s="109"/>
      <c r="S87" s="55"/>
      <c r="T87" s="38">
        <f t="shared" si="56"/>
        <v>0</v>
      </c>
      <c r="U87" s="38">
        <f t="shared" si="57"/>
        <v>0</v>
      </c>
      <c r="V87" s="81">
        <f t="shared" si="58"/>
        <v>0</v>
      </c>
      <c r="W87" s="82"/>
    </row>
    <row r="88" spans="1:52" ht="16.5" customHeight="1" x14ac:dyDescent="0.3">
      <c r="A88" s="101"/>
      <c r="B88" s="102"/>
      <c r="C88" s="117"/>
      <c r="D88" s="117"/>
      <c r="E88" s="15">
        <f t="shared" si="47"/>
        <v>0</v>
      </c>
      <c r="F88" s="15">
        <f t="shared" si="48"/>
        <v>0</v>
      </c>
      <c r="G88" s="15">
        <f t="shared" si="49"/>
        <v>0</v>
      </c>
      <c r="H88" s="15">
        <f t="shared" si="50"/>
        <v>0</v>
      </c>
      <c r="I88" s="46"/>
      <c r="J88" s="61"/>
      <c r="K88" s="15">
        <f t="shared" si="51"/>
        <v>0</v>
      </c>
      <c r="L88" s="15">
        <f t="shared" si="52"/>
        <v>0</v>
      </c>
      <c r="M88" s="15">
        <f t="shared" si="53"/>
        <v>0</v>
      </c>
      <c r="N88" s="15">
        <f t="shared" si="54"/>
        <v>0</v>
      </c>
      <c r="O88" s="15" t="str">
        <f t="shared" si="55"/>
        <v>Yes</v>
      </c>
      <c r="P88" s="108">
        <f t="shared" si="59"/>
        <v>0</v>
      </c>
      <c r="Q88" s="109"/>
      <c r="S88" s="55"/>
      <c r="T88" s="38">
        <f t="shared" si="56"/>
        <v>0</v>
      </c>
      <c r="U88" s="38">
        <f t="shared" si="57"/>
        <v>0</v>
      </c>
      <c r="V88" s="81">
        <f t="shared" si="58"/>
        <v>0</v>
      </c>
      <c r="W88" s="82"/>
    </row>
    <row r="89" spans="1:52" ht="16.5" customHeight="1" x14ac:dyDescent="0.3">
      <c r="A89" s="101"/>
      <c r="B89" s="102"/>
      <c r="C89" s="117"/>
      <c r="D89" s="117"/>
      <c r="E89" s="15">
        <f t="shared" si="47"/>
        <v>0</v>
      </c>
      <c r="F89" s="15">
        <f t="shared" si="48"/>
        <v>0</v>
      </c>
      <c r="G89" s="15">
        <f t="shared" si="49"/>
        <v>0</v>
      </c>
      <c r="H89" s="15">
        <f t="shared" si="50"/>
        <v>0</v>
      </c>
      <c r="I89" s="46"/>
      <c r="J89" s="61"/>
      <c r="K89" s="15">
        <f t="shared" si="51"/>
        <v>0</v>
      </c>
      <c r="L89" s="15">
        <f t="shared" si="52"/>
        <v>0</v>
      </c>
      <c r="M89" s="15">
        <f t="shared" si="53"/>
        <v>0</v>
      </c>
      <c r="N89" s="15">
        <f t="shared" si="54"/>
        <v>0</v>
      </c>
      <c r="O89" s="15" t="str">
        <f t="shared" si="55"/>
        <v>Yes</v>
      </c>
      <c r="P89" s="108">
        <f t="shared" si="59"/>
        <v>0</v>
      </c>
      <c r="Q89" s="109"/>
      <c r="S89" s="55"/>
      <c r="T89" s="38">
        <f t="shared" si="56"/>
        <v>0</v>
      </c>
      <c r="U89" s="38">
        <f t="shared" si="57"/>
        <v>0</v>
      </c>
      <c r="V89" s="81">
        <f t="shared" si="58"/>
        <v>0</v>
      </c>
      <c r="W89" s="82"/>
    </row>
    <row r="90" spans="1:52" ht="16.5" customHeight="1" x14ac:dyDescent="0.3">
      <c r="A90" s="101"/>
      <c r="B90" s="102"/>
      <c r="C90" s="117"/>
      <c r="D90" s="117"/>
      <c r="E90" s="15">
        <f t="shared" si="47"/>
        <v>0</v>
      </c>
      <c r="F90" s="15">
        <f t="shared" si="48"/>
        <v>0</v>
      </c>
      <c r="G90" s="15">
        <f t="shared" si="49"/>
        <v>0</v>
      </c>
      <c r="H90" s="15">
        <f t="shared" si="50"/>
        <v>0</v>
      </c>
      <c r="I90" s="46"/>
      <c r="J90" s="61"/>
      <c r="K90" s="15">
        <f t="shared" si="51"/>
        <v>0</v>
      </c>
      <c r="L90" s="15">
        <f t="shared" si="52"/>
        <v>0</v>
      </c>
      <c r="M90" s="15">
        <f t="shared" si="53"/>
        <v>0</v>
      </c>
      <c r="N90" s="15">
        <f t="shared" si="54"/>
        <v>0</v>
      </c>
      <c r="O90" s="15" t="str">
        <f t="shared" si="55"/>
        <v>Yes</v>
      </c>
      <c r="P90" s="108">
        <f t="shared" si="59"/>
        <v>0</v>
      </c>
      <c r="Q90" s="109"/>
      <c r="S90" s="55"/>
      <c r="T90" s="38">
        <f t="shared" si="56"/>
        <v>0</v>
      </c>
      <c r="U90" s="38">
        <f t="shared" si="57"/>
        <v>0</v>
      </c>
      <c r="V90" s="81">
        <f t="shared" si="58"/>
        <v>0</v>
      </c>
      <c r="W90" s="82"/>
    </row>
    <row r="91" spans="1:52" s="10" customFormat="1" ht="15.6" x14ac:dyDescent="0.3">
      <c r="A91" s="97" t="s">
        <v>7</v>
      </c>
      <c r="B91" s="98"/>
      <c r="C91" s="112">
        <f>E91</f>
        <v>0</v>
      </c>
      <c r="D91" s="112"/>
      <c r="E91" s="18">
        <f>SUM(E72:E90)</f>
        <v>0</v>
      </c>
      <c r="F91" s="34">
        <f>SUM(F72:F90)</f>
        <v>0</v>
      </c>
      <c r="G91" s="34">
        <f>SUM(G72:G90)</f>
        <v>0</v>
      </c>
      <c r="H91" s="18">
        <f>SUM(H72:H90)</f>
        <v>0</v>
      </c>
      <c r="I91" s="18">
        <f>K91</f>
        <v>0</v>
      </c>
      <c r="J91" s="35"/>
      <c r="K91" s="18">
        <f>SUM(K72:K90)</f>
        <v>0</v>
      </c>
      <c r="L91" s="18">
        <f>SUM(L72:L90)</f>
        <v>0</v>
      </c>
      <c r="M91" s="18">
        <f>SUM(M72:M90)</f>
        <v>0</v>
      </c>
      <c r="N91" s="18">
        <f>SUM(N72:N90)</f>
        <v>0</v>
      </c>
      <c r="O91" s="18"/>
      <c r="P91" s="113">
        <f>E91-K91</f>
        <v>0</v>
      </c>
      <c r="Q91" s="114"/>
      <c r="S91" s="39" t="s">
        <v>7</v>
      </c>
      <c r="T91" s="17">
        <f>SUM(T72:T90)</f>
        <v>0</v>
      </c>
      <c r="U91" s="17">
        <f>SUM(U72:U90)</f>
        <v>0</v>
      </c>
      <c r="V91" s="122">
        <f>P91</f>
        <v>0</v>
      </c>
      <c r="W91" s="12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</row>
    <row r="92" spans="1:52" x14ac:dyDescent="0.3">
      <c r="A92" s="159" t="s">
        <v>466</v>
      </c>
      <c r="B92" s="160"/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1"/>
      <c r="S92" s="7"/>
      <c r="T92" s="8"/>
      <c r="U92" s="8"/>
      <c r="V92" s="8"/>
      <c r="W92" s="42"/>
    </row>
    <row r="93" spans="1:52" s="10" customFormat="1" ht="15.6" x14ac:dyDescent="0.3">
      <c r="A93" s="87" t="s">
        <v>451</v>
      </c>
      <c r="B93" s="88"/>
      <c r="C93" s="89" t="s">
        <v>463</v>
      </c>
      <c r="D93" s="90"/>
      <c r="E93" s="56"/>
      <c r="F93" s="57"/>
      <c r="G93" s="57"/>
      <c r="H93" s="56"/>
      <c r="I93" s="62" t="s">
        <v>443</v>
      </c>
      <c r="J93" s="8"/>
      <c r="K93" s="8"/>
      <c r="L93" s="8"/>
      <c r="M93" s="8"/>
      <c r="N93" s="8"/>
      <c r="O93" s="8"/>
      <c r="P93" s="106" t="s">
        <v>444</v>
      </c>
      <c r="Q93" s="107"/>
      <c r="S93" s="63" t="s">
        <v>451</v>
      </c>
      <c r="T93" s="17"/>
      <c r="U93" s="17"/>
      <c r="V93" s="17"/>
      <c r="W93" s="17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</row>
    <row r="94" spans="1:52" ht="15.6" x14ac:dyDescent="0.3">
      <c r="A94" s="99" t="s">
        <v>8</v>
      </c>
      <c r="B94" s="100"/>
      <c r="C94" s="80"/>
      <c r="D94" s="80"/>
      <c r="E94" s="2"/>
      <c r="F94" s="2">
        <f>F91-F122</f>
        <v>0</v>
      </c>
      <c r="G94" s="2"/>
      <c r="H94" s="2"/>
      <c r="I94" s="36" t="e">
        <f>L94*Z94</f>
        <v>#DIV/0!</v>
      </c>
      <c r="J94" s="2"/>
      <c r="K94" s="2"/>
      <c r="L94" s="2">
        <f>L91-L122</f>
        <v>0</v>
      </c>
      <c r="M94" s="2"/>
      <c r="N94" s="2"/>
      <c r="O94" s="2"/>
      <c r="P94" s="115" t="e">
        <f t="shared" ref="P94:P100" si="60">C94-I94</f>
        <v>#DIV/0!</v>
      </c>
      <c r="Q94" s="116"/>
      <c r="S94" s="55" t="s">
        <v>30</v>
      </c>
      <c r="T94" s="40">
        <f t="shared" ref="T94:T100" si="61">C94</f>
        <v>0</v>
      </c>
      <c r="U94" s="40" t="e">
        <f t="shared" ref="U94:U100" si="62">I94</f>
        <v>#DIV/0!</v>
      </c>
      <c r="V94" s="91" t="e">
        <f t="shared" ref="V94:V100" si="63">P94</f>
        <v>#DIV/0!</v>
      </c>
      <c r="W94" s="92"/>
      <c r="Y94" t="s">
        <v>9</v>
      </c>
      <c r="Z94" t="e">
        <f>C94/F94</f>
        <v>#DIV/0!</v>
      </c>
    </row>
    <row r="95" spans="1:52" ht="15.6" x14ac:dyDescent="0.3">
      <c r="A95" s="99" t="s">
        <v>10</v>
      </c>
      <c r="B95" s="100"/>
      <c r="C95" s="80"/>
      <c r="D95" s="80"/>
      <c r="E95" s="2"/>
      <c r="F95" s="2"/>
      <c r="G95" s="2">
        <f>G91-G122</f>
        <v>0</v>
      </c>
      <c r="H95" s="2"/>
      <c r="I95" s="36" t="e">
        <f>M95*Z95</f>
        <v>#DIV/0!</v>
      </c>
      <c r="J95" s="2"/>
      <c r="K95" s="2"/>
      <c r="L95" s="2"/>
      <c r="M95" s="2">
        <f>M91-M122</f>
        <v>0</v>
      </c>
      <c r="N95" s="2"/>
      <c r="O95" s="2"/>
      <c r="P95" s="115" t="e">
        <f t="shared" si="60"/>
        <v>#DIV/0!</v>
      </c>
      <c r="Q95" s="116"/>
      <c r="S95" s="55" t="s">
        <v>31</v>
      </c>
      <c r="T95" s="40">
        <f t="shared" si="61"/>
        <v>0</v>
      </c>
      <c r="U95" s="40" t="e">
        <f t="shared" si="62"/>
        <v>#DIV/0!</v>
      </c>
      <c r="V95" s="91" t="e">
        <f t="shared" si="63"/>
        <v>#DIV/0!</v>
      </c>
      <c r="W95" s="92"/>
      <c r="Y95" t="s">
        <v>11</v>
      </c>
      <c r="Z95" t="e">
        <f>C95/G95</f>
        <v>#DIV/0!</v>
      </c>
    </row>
    <row r="96" spans="1:52" ht="15.6" x14ac:dyDescent="0.3">
      <c r="A96" s="64" t="s">
        <v>37</v>
      </c>
      <c r="B96" s="60"/>
      <c r="C96" s="80"/>
      <c r="D96" s="80"/>
      <c r="E96" s="2"/>
      <c r="F96" s="2"/>
      <c r="G96" s="2"/>
      <c r="H96" s="2"/>
      <c r="I96" s="36" t="e">
        <f>M95*Z96</f>
        <v>#DIV/0!</v>
      </c>
      <c r="J96" s="2"/>
      <c r="K96" s="2"/>
      <c r="L96" s="2"/>
      <c r="M96" s="2"/>
      <c r="N96" s="2"/>
      <c r="O96" s="2"/>
      <c r="P96" s="115" t="e">
        <f t="shared" si="60"/>
        <v>#DIV/0!</v>
      </c>
      <c r="Q96" s="116"/>
      <c r="S96" s="55" t="s">
        <v>32</v>
      </c>
      <c r="T96" s="40">
        <f t="shared" si="61"/>
        <v>0</v>
      </c>
      <c r="U96" s="40" t="e">
        <f t="shared" si="62"/>
        <v>#DIV/0!</v>
      </c>
      <c r="V96" s="91" t="e">
        <f t="shared" si="63"/>
        <v>#DIV/0!</v>
      </c>
      <c r="W96" s="92"/>
      <c r="Y96" t="s">
        <v>12</v>
      </c>
      <c r="Z96" t="e">
        <f>C96/G95</f>
        <v>#DIV/0!</v>
      </c>
    </row>
    <row r="97" spans="1:52" ht="15.6" x14ac:dyDescent="0.3">
      <c r="A97" s="64" t="s">
        <v>36</v>
      </c>
      <c r="B97" s="60"/>
      <c r="C97" s="80"/>
      <c r="D97" s="80"/>
      <c r="E97" s="2"/>
      <c r="F97" s="2"/>
      <c r="G97" s="2"/>
      <c r="H97" s="2"/>
      <c r="I97" s="36" t="e">
        <f>M95*Z97</f>
        <v>#DIV/0!</v>
      </c>
      <c r="J97" s="2"/>
      <c r="K97" s="2"/>
      <c r="L97" s="2"/>
      <c r="M97" s="2"/>
      <c r="N97" s="2"/>
      <c r="O97" s="2"/>
      <c r="P97" s="115" t="e">
        <f t="shared" si="60"/>
        <v>#DIV/0!</v>
      </c>
      <c r="Q97" s="116"/>
      <c r="S97" s="55"/>
      <c r="T97" s="40">
        <f t="shared" si="61"/>
        <v>0</v>
      </c>
      <c r="U97" s="40" t="e">
        <f t="shared" si="62"/>
        <v>#DIV/0!</v>
      </c>
      <c r="V97" s="91" t="e">
        <f t="shared" si="63"/>
        <v>#DIV/0!</v>
      </c>
      <c r="W97" s="92"/>
      <c r="Y97" t="s">
        <v>282</v>
      </c>
      <c r="Z97" t="e">
        <f>C97/G95</f>
        <v>#DIV/0!</v>
      </c>
    </row>
    <row r="98" spans="1:52" ht="15.6" x14ac:dyDescent="0.3">
      <c r="A98" s="99" t="s">
        <v>13</v>
      </c>
      <c r="B98" s="100"/>
      <c r="C98" s="80"/>
      <c r="D98" s="80"/>
      <c r="E98" s="2"/>
      <c r="F98" s="2"/>
      <c r="G98" s="2"/>
      <c r="H98" s="2">
        <f>H91-H122</f>
        <v>0</v>
      </c>
      <c r="I98" s="36">
        <f>N98*Z98</f>
        <v>0</v>
      </c>
      <c r="J98" s="2"/>
      <c r="K98" s="2"/>
      <c r="L98" s="2"/>
      <c r="M98" s="2"/>
      <c r="N98" s="2">
        <f>N91-N122</f>
        <v>0</v>
      </c>
      <c r="O98" s="2"/>
      <c r="P98" s="115">
        <f t="shared" si="60"/>
        <v>0</v>
      </c>
      <c r="Q98" s="116"/>
      <c r="S98" s="55" t="s">
        <v>14</v>
      </c>
      <c r="T98" s="40">
        <f t="shared" si="61"/>
        <v>0</v>
      </c>
      <c r="U98" s="40">
        <f t="shared" si="62"/>
        <v>0</v>
      </c>
      <c r="V98" s="91">
        <f t="shared" si="63"/>
        <v>0</v>
      </c>
      <c r="W98" s="92"/>
      <c r="Y98" t="s">
        <v>14</v>
      </c>
      <c r="Z98">
        <v>6.2E-2</v>
      </c>
    </row>
    <row r="99" spans="1:52" ht="15.6" x14ac:dyDescent="0.3">
      <c r="A99" s="99" t="s">
        <v>15</v>
      </c>
      <c r="B99" s="100"/>
      <c r="C99" s="80"/>
      <c r="D99" s="80"/>
      <c r="E99" s="2"/>
      <c r="F99" s="2"/>
      <c r="G99" s="2"/>
      <c r="H99" s="2">
        <f>H91-H122</f>
        <v>0</v>
      </c>
      <c r="I99" s="36">
        <f>N99*Z99</f>
        <v>0</v>
      </c>
      <c r="J99" s="2"/>
      <c r="K99" s="2"/>
      <c r="L99" s="2"/>
      <c r="M99" s="2"/>
      <c r="N99" s="2">
        <f>N91-N122</f>
        <v>0</v>
      </c>
      <c r="O99" s="2"/>
      <c r="P99" s="115">
        <f t="shared" si="60"/>
        <v>0</v>
      </c>
      <c r="Q99" s="116"/>
      <c r="S99" s="55" t="s">
        <v>33</v>
      </c>
      <c r="T99" s="40">
        <f t="shared" si="61"/>
        <v>0</v>
      </c>
      <c r="U99" s="40">
        <f t="shared" si="62"/>
        <v>0</v>
      </c>
      <c r="V99" s="91">
        <f t="shared" si="63"/>
        <v>0</v>
      </c>
      <c r="W99" s="92"/>
      <c r="Y99" t="s">
        <v>16</v>
      </c>
      <c r="Z99">
        <v>1.4500000000000001E-2</v>
      </c>
    </row>
    <row r="100" spans="1:52" ht="15.6" x14ac:dyDescent="0.3">
      <c r="A100" s="99" t="s">
        <v>27</v>
      </c>
      <c r="B100" s="100"/>
      <c r="C100" s="80"/>
      <c r="D100" s="80"/>
      <c r="E100" s="2"/>
      <c r="F100" s="2"/>
      <c r="G100" s="2"/>
      <c r="H100" s="2"/>
      <c r="I100" s="1"/>
      <c r="J100" s="2"/>
      <c r="K100" s="2"/>
      <c r="L100" s="2"/>
      <c r="M100" s="2"/>
      <c r="N100" s="2"/>
      <c r="O100" s="2"/>
      <c r="P100" s="115">
        <f t="shared" si="60"/>
        <v>0</v>
      </c>
      <c r="Q100" s="116"/>
      <c r="S100" s="55" t="s">
        <v>34</v>
      </c>
      <c r="T100" s="40">
        <f t="shared" si="61"/>
        <v>0</v>
      </c>
      <c r="U100" s="40">
        <f t="shared" si="62"/>
        <v>0</v>
      </c>
      <c r="V100" s="91">
        <f t="shared" si="63"/>
        <v>0</v>
      </c>
      <c r="W100" s="92"/>
    </row>
    <row r="101" spans="1:52" s="11" customFormat="1" ht="15.6" hidden="1" x14ac:dyDescent="0.3">
      <c r="A101" s="74"/>
      <c r="B101" s="75"/>
      <c r="C101" s="118">
        <f>SUM(C94:C100)</f>
        <v>0</v>
      </c>
      <c r="D101" s="119"/>
      <c r="E101" s="2"/>
      <c r="F101" s="2"/>
      <c r="G101" s="2"/>
      <c r="H101" s="2"/>
      <c r="I101" s="2" t="e">
        <f>SUM(I94:I100)</f>
        <v>#DIV/0!</v>
      </c>
      <c r="J101" s="2"/>
      <c r="K101" s="2"/>
      <c r="L101" s="2"/>
      <c r="M101" s="2"/>
      <c r="N101" s="2"/>
      <c r="O101" s="2"/>
      <c r="P101" s="118" t="e">
        <f>SUM(P94:P100)</f>
        <v>#DIV/0!</v>
      </c>
      <c r="Q101" s="119"/>
      <c r="S101" s="50"/>
      <c r="T101" s="41"/>
      <c r="U101" s="41"/>
      <c r="V101" s="162" t="e">
        <f>SUM(V94:V100)</f>
        <v>#DIV/0!</v>
      </c>
      <c r="W101" s="163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</row>
    <row r="102" spans="1:52" x14ac:dyDescent="0.3">
      <c r="A102" s="159" t="s">
        <v>468</v>
      </c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1"/>
      <c r="S102" s="7"/>
      <c r="T102" s="8"/>
      <c r="U102" s="8"/>
      <c r="V102" s="8"/>
      <c r="W102" s="42"/>
    </row>
    <row r="103" spans="1:52" s="10" customFormat="1" ht="15.6" x14ac:dyDescent="0.3">
      <c r="A103" s="89" t="s">
        <v>452</v>
      </c>
      <c r="B103" s="89" t="s">
        <v>453</v>
      </c>
      <c r="C103" s="89" t="s">
        <v>454</v>
      </c>
      <c r="D103" s="90"/>
      <c r="E103" s="128" t="s">
        <v>41</v>
      </c>
      <c r="F103" s="128" t="s">
        <v>167</v>
      </c>
      <c r="G103" s="128" t="s">
        <v>168</v>
      </c>
      <c r="H103" s="128" t="s">
        <v>169</v>
      </c>
      <c r="I103" s="126" t="s">
        <v>455</v>
      </c>
      <c r="J103" s="151" t="s">
        <v>43</v>
      </c>
      <c r="K103" s="151" t="s">
        <v>162</v>
      </c>
      <c r="L103" s="153" t="s">
        <v>167</v>
      </c>
      <c r="M103" s="153" t="s">
        <v>456</v>
      </c>
      <c r="N103" s="153" t="s">
        <v>169</v>
      </c>
      <c r="O103" s="155" t="s">
        <v>44</v>
      </c>
      <c r="P103" s="106" t="s">
        <v>457</v>
      </c>
      <c r="Q103" s="107"/>
      <c r="S103" s="93" t="s">
        <v>458</v>
      </c>
      <c r="T103" s="93" t="s">
        <v>454</v>
      </c>
      <c r="U103" s="93" t="s">
        <v>460</v>
      </c>
      <c r="V103" s="95" t="s">
        <v>457</v>
      </c>
      <c r="W103" s="96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</row>
    <row r="104" spans="1:52" s="10" customFormat="1" ht="15.6" x14ac:dyDescent="0.3">
      <c r="A104" s="124"/>
      <c r="B104" s="124"/>
      <c r="C104" s="124"/>
      <c r="D104" s="125"/>
      <c r="E104" s="129"/>
      <c r="F104" s="129"/>
      <c r="G104" s="129"/>
      <c r="H104" s="129"/>
      <c r="I104" s="127"/>
      <c r="J104" s="152"/>
      <c r="K104" s="152"/>
      <c r="L104" s="154"/>
      <c r="M104" s="154"/>
      <c r="N104" s="154"/>
      <c r="O104" s="156"/>
      <c r="P104" s="66" t="s">
        <v>45</v>
      </c>
      <c r="Q104" s="18" t="s">
        <v>46</v>
      </c>
      <c r="S104" s="94"/>
      <c r="T104" s="94"/>
      <c r="U104" s="94"/>
      <c r="V104" s="59" t="s">
        <v>45</v>
      </c>
      <c r="W104" s="59" t="s">
        <v>46</v>
      </c>
      <c r="X104" s="26" t="s">
        <v>164</v>
      </c>
      <c r="Z104" s="67" t="s">
        <v>30</v>
      </c>
      <c r="AA104" s="67" t="s">
        <v>283</v>
      </c>
      <c r="AB104" s="67" t="s">
        <v>284</v>
      </c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</row>
    <row r="105" spans="1:52" ht="16.5" customHeight="1" x14ac:dyDescent="0.3">
      <c r="A105" s="68"/>
      <c r="B105" s="69"/>
      <c r="C105" s="80"/>
      <c r="D105" s="80"/>
      <c r="E105" s="19">
        <f>IF(B105="N/P (ER)",0,C105)</f>
        <v>0</v>
      </c>
      <c r="F105" s="19">
        <f>IF(B105 = "B (EE)",IF(Z105="N",C105,0),0)</f>
        <v>0</v>
      </c>
      <c r="G105" s="19">
        <f>IF(B105 = "B (EE)",IF(AA105="N",C105,0),0)</f>
        <v>0</v>
      </c>
      <c r="H105" s="19">
        <f>IF(B105 = "B (EE)",IF(AB105="N",C105,0),0)</f>
        <v>0</v>
      </c>
      <c r="I105" s="1"/>
      <c r="J105" s="30">
        <f>IF(B105="N/P (ER)",0,I105)</f>
        <v>0</v>
      </c>
      <c r="K105" s="30">
        <f>IF(B105="N/P (ER)",I105,0)</f>
        <v>0</v>
      </c>
      <c r="L105" s="30">
        <f>IF(B105 = "B (EE)",IF(Z105="N",I105,0),0)</f>
        <v>0</v>
      </c>
      <c r="M105" s="30">
        <f>IF(B105 = "B (EE)",IF(AA105="N",I105,0),0)</f>
        <v>0</v>
      </c>
      <c r="N105" s="30">
        <f>IF(B105 = "B (EE)",IF(AB105="N",I105,0),0)</f>
        <v>0</v>
      </c>
      <c r="O105" s="19" t="e">
        <f t="shared" ref="O105:O121" si="64">IF(X105 = FALSE,L105,E105)</f>
        <v>#N/A</v>
      </c>
      <c r="P105" s="70">
        <f>IF(B105="N/P (ER)",0,C105-I105)</f>
        <v>0</v>
      </c>
      <c r="Q105" s="20">
        <f>IF(B105="N/P (ER)",C105-J105,0)</f>
        <v>0</v>
      </c>
      <c r="S105" s="55">
        <f t="shared" ref="S105:S121" si="65">A105</f>
        <v>0</v>
      </c>
      <c r="T105" s="40">
        <f t="shared" ref="T105:T121" si="66">C105</f>
        <v>0</v>
      </c>
      <c r="U105" s="40">
        <f t="shared" ref="U105:U121" si="67">I105</f>
        <v>0</v>
      </c>
      <c r="V105" s="71">
        <f t="shared" ref="V105:V121" si="68">P105</f>
        <v>0</v>
      </c>
      <c r="W105" s="40">
        <f t="shared" ref="W105:W121" si="69">Q105</f>
        <v>0</v>
      </c>
      <c r="X105" s="72" t="e">
        <f t="shared" ref="X105:X121" si="70">VLOOKUP(A105,unrecoverable,2,FALSE)</f>
        <v>#N/A</v>
      </c>
      <c r="Z105" s="67" t="str">
        <f t="shared" ref="Z105:Z121" si="71">IF(ISNA(VLOOKUP(A105,FedDed,2,FALSE)),"Y","N")</f>
        <v>Y</v>
      </c>
      <c r="AA105" s="67" t="str">
        <f t="shared" ref="AA105:AA121" si="72">IF(ISNA(VLOOKUP(A105,State_Ded,2,FALSE)),"Y","N")</f>
        <v>Y</v>
      </c>
      <c r="AB105" s="67" t="str">
        <f t="shared" ref="AB105:AB121" si="73">IF(ISNA(VLOOKUP(A105,NoSSDed,2,FALSE)),"Y","N")</f>
        <v>Y</v>
      </c>
    </row>
    <row r="106" spans="1:52" ht="15.6" x14ac:dyDescent="0.3">
      <c r="A106" s="68"/>
      <c r="B106" s="69"/>
      <c r="C106" s="80"/>
      <c r="D106" s="80"/>
      <c r="E106" s="19">
        <f t="shared" ref="E106:E121" si="74">IF(B106="N/P (ER)",0,C106)</f>
        <v>0</v>
      </c>
      <c r="F106" s="19">
        <f t="shared" ref="F106:F121" si="75">IF(B106 = "B (EE)",IF(Z106="N",C106,0),0)</f>
        <v>0</v>
      </c>
      <c r="G106" s="19">
        <f t="shared" ref="G106:G121" si="76">IF(B106 = "B (EE)",IF(AA106="N",C106,0),0)</f>
        <v>0</v>
      </c>
      <c r="H106" s="19">
        <f t="shared" ref="H106:H121" si="77">IF(B106 = "B (EE)",IF(AB106="N",C106,0),0)</f>
        <v>0</v>
      </c>
      <c r="I106" s="1"/>
      <c r="J106" s="30">
        <f t="shared" ref="J106:J121" si="78">IF(B106="N/P (ER)",0,I106)</f>
        <v>0</v>
      </c>
      <c r="K106" s="30">
        <f t="shared" ref="K106:K121" si="79">IF(B106="N/P (ER)",I106,0)</f>
        <v>0</v>
      </c>
      <c r="L106" s="30">
        <f t="shared" ref="L106:L121" si="80">IF(B106 = "B (EE)",IF(Z106="N",I106,0),0)</f>
        <v>0</v>
      </c>
      <c r="M106" s="30">
        <f t="shared" ref="M106:M121" si="81">IF(B106 = "B (EE)",IF(AA106="N",I106,0),0)</f>
        <v>0</v>
      </c>
      <c r="N106" s="30">
        <f t="shared" ref="N106:N121" si="82">IF(B106 = "B (EE)",IF(AB106="N",I106,0),0)</f>
        <v>0</v>
      </c>
      <c r="O106" s="19" t="e">
        <f t="shared" si="64"/>
        <v>#N/A</v>
      </c>
      <c r="P106" s="70">
        <f t="shared" ref="P106:P121" si="83">IF(B106="N/P (ER)",0,C106-I106)</f>
        <v>0</v>
      </c>
      <c r="Q106" s="20">
        <f t="shared" ref="Q106:Q121" si="84">IF(B106="N/P (ER)",C106-J106,0)</f>
        <v>0</v>
      </c>
      <c r="S106" s="55">
        <f t="shared" si="65"/>
        <v>0</v>
      </c>
      <c r="T106" s="40">
        <f t="shared" si="66"/>
        <v>0</v>
      </c>
      <c r="U106" s="40">
        <f t="shared" si="67"/>
        <v>0</v>
      </c>
      <c r="V106" s="71">
        <f t="shared" si="68"/>
        <v>0</v>
      </c>
      <c r="W106" s="40">
        <f t="shared" si="69"/>
        <v>0</v>
      </c>
      <c r="X106" s="72" t="e">
        <f t="shared" si="70"/>
        <v>#N/A</v>
      </c>
      <c r="Z106" s="67" t="str">
        <f t="shared" si="71"/>
        <v>Y</v>
      </c>
      <c r="AA106" s="67" t="str">
        <f t="shared" si="72"/>
        <v>Y</v>
      </c>
      <c r="AB106" s="67" t="str">
        <f t="shared" si="73"/>
        <v>Y</v>
      </c>
    </row>
    <row r="107" spans="1:52" ht="15.6" x14ac:dyDescent="0.3">
      <c r="A107" s="68"/>
      <c r="B107" s="69"/>
      <c r="C107" s="80"/>
      <c r="D107" s="80"/>
      <c r="E107" s="19">
        <f t="shared" si="74"/>
        <v>0</v>
      </c>
      <c r="F107" s="19">
        <f t="shared" si="75"/>
        <v>0</v>
      </c>
      <c r="G107" s="19">
        <f t="shared" si="76"/>
        <v>0</v>
      </c>
      <c r="H107" s="19">
        <f t="shared" si="77"/>
        <v>0</v>
      </c>
      <c r="I107" s="1"/>
      <c r="J107" s="30">
        <f t="shared" si="78"/>
        <v>0</v>
      </c>
      <c r="K107" s="30">
        <f t="shared" si="79"/>
        <v>0</v>
      </c>
      <c r="L107" s="30">
        <f t="shared" si="80"/>
        <v>0</v>
      </c>
      <c r="M107" s="30">
        <f t="shared" si="81"/>
        <v>0</v>
      </c>
      <c r="N107" s="30">
        <f t="shared" si="82"/>
        <v>0</v>
      </c>
      <c r="O107" s="19" t="e">
        <f t="shared" si="64"/>
        <v>#N/A</v>
      </c>
      <c r="P107" s="70">
        <f t="shared" si="83"/>
        <v>0</v>
      </c>
      <c r="Q107" s="20">
        <f t="shared" si="84"/>
        <v>0</v>
      </c>
      <c r="S107" s="55">
        <f t="shared" si="65"/>
        <v>0</v>
      </c>
      <c r="T107" s="40">
        <f t="shared" si="66"/>
        <v>0</v>
      </c>
      <c r="U107" s="40">
        <f t="shared" si="67"/>
        <v>0</v>
      </c>
      <c r="V107" s="71">
        <f t="shared" si="68"/>
        <v>0</v>
      </c>
      <c r="W107" s="40">
        <f t="shared" si="69"/>
        <v>0</v>
      </c>
      <c r="X107" s="72" t="e">
        <f t="shared" si="70"/>
        <v>#N/A</v>
      </c>
      <c r="Z107" s="67" t="str">
        <f t="shared" si="71"/>
        <v>Y</v>
      </c>
      <c r="AA107" s="67" t="str">
        <f t="shared" si="72"/>
        <v>Y</v>
      </c>
      <c r="AB107" s="67" t="str">
        <f t="shared" si="73"/>
        <v>Y</v>
      </c>
    </row>
    <row r="108" spans="1:52" ht="15.6" x14ac:dyDescent="0.3">
      <c r="A108" s="68"/>
      <c r="B108" s="69"/>
      <c r="C108" s="80"/>
      <c r="D108" s="80"/>
      <c r="E108" s="19">
        <f t="shared" si="74"/>
        <v>0</v>
      </c>
      <c r="F108" s="19">
        <f t="shared" si="75"/>
        <v>0</v>
      </c>
      <c r="G108" s="19">
        <f t="shared" si="76"/>
        <v>0</v>
      </c>
      <c r="H108" s="19">
        <f t="shared" si="77"/>
        <v>0</v>
      </c>
      <c r="I108" s="1"/>
      <c r="J108" s="30">
        <f t="shared" si="78"/>
        <v>0</v>
      </c>
      <c r="K108" s="30">
        <f t="shared" si="79"/>
        <v>0</v>
      </c>
      <c r="L108" s="30">
        <f t="shared" si="80"/>
        <v>0</v>
      </c>
      <c r="M108" s="30">
        <f t="shared" si="81"/>
        <v>0</v>
      </c>
      <c r="N108" s="30">
        <f t="shared" si="82"/>
        <v>0</v>
      </c>
      <c r="O108" s="19" t="e">
        <f t="shared" si="64"/>
        <v>#N/A</v>
      </c>
      <c r="P108" s="70">
        <f t="shared" si="83"/>
        <v>0</v>
      </c>
      <c r="Q108" s="20">
        <f t="shared" si="84"/>
        <v>0</v>
      </c>
      <c r="S108" s="55">
        <f t="shared" si="65"/>
        <v>0</v>
      </c>
      <c r="T108" s="40">
        <f t="shared" si="66"/>
        <v>0</v>
      </c>
      <c r="U108" s="40">
        <f t="shared" si="67"/>
        <v>0</v>
      </c>
      <c r="V108" s="71">
        <f t="shared" si="68"/>
        <v>0</v>
      </c>
      <c r="W108" s="40">
        <f t="shared" si="69"/>
        <v>0</v>
      </c>
      <c r="X108" s="72" t="e">
        <f t="shared" si="70"/>
        <v>#N/A</v>
      </c>
      <c r="Z108" s="67" t="str">
        <f t="shared" si="71"/>
        <v>Y</v>
      </c>
      <c r="AA108" s="67" t="str">
        <f t="shared" si="72"/>
        <v>Y</v>
      </c>
      <c r="AB108" s="67" t="str">
        <f t="shared" si="73"/>
        <v>Y</v>
      </c>
    </row>
    <row r="109" spans="1:52" ht="15.6" x14ac:dyDescent="0.3">
      <c r="A109" s="68"/>
      <c r="B109" s="69"/>
      <c r="C109" s="80"/>
      <c r="D109" s="80"/>
      <c r="E109" s="19">
        <f t="shared" si="74"/>
        <v>0</v>
      </c>
      <c r="F109" s="19">
        <f t="shared" si="75"/>
        <v>0</v>
      </c>
      <c r="G109" s="19">
        <f t="shared" si="76"/>
        <v>0</v>
      </c>
      <c r="H109" s="19">
        <f t="shared" si="77"/>
        <v>0</v>
      </c>
      <c r="I109" s="1"/>
      <c r="J109" s="30">
        <f t="shared" si="78"/>
        <v>0</v>
      </c>
      <c r="K109" s="30">
        <f t="shared" si="79"/>
        <v>0</v>
      </c>
      <c r="L109" s="30">
        <f t="shared" si="80"/>
        <v>0</v>
      </c>
      <c r="M109" s="30">
        <f t="shared" si="81"/>
        <v>0</v>
      </c>
      <c r="N109" s="30">
        <f t="shared" si="82"/>
        <v>0</v>
      </c>
      <c r="O109" s="19" t="e">
        <f t="shared" si="64"/>
        <v>#N/A</v>
      </c>
      <c r="P109" s="70">
        <f t="shared" si="83"/>
        <v>0</v>
      </c>
      <c r="Q109" s="20">
        <f t="shared" si="84"/>
        <v>0</v>
      </c>
      <c r="S109" s="55">
        <f t="shared" si="65"/>
        <v>0</v>
      </c>
      <c r="T109" s="40">
        <f t="shared" si="66"/>
        <v>0</v>
      </c>
      <c r="U109" s="40">
        <f t="shared" si="67"/>
        <v>0</v>
      </c>
      <c r="V109" s="71">
        <f t="shared" si="68"/>
        <v>0</v>
      </c>
      <c r="W109" s="40">
        <f t="shared" si="69"/>
        <v>0</v>
      </c>
      <c r="X109" s="72" t="e">
        <f t="shared" si="70"/>
        <v>#N/A</v>
      </c>
      <c r="Z109" s="67" t="str">
        <f t="shared" si="71"/>
        <v>Y</v>
      </c>
      <c r="AA109" s="67" t="str">
        <f t="shared" si="72"/>
        <v>Y</v>
      </c>
      <c r="AB109" s="67" t="str">
        <f t="shared" si="73"/>
        <v>Y</v>
      </c>
    </row>
    <row r="110" spans="1:52" ht="15.6" x14ac:dyDescent="0.3">
      <c r="A110" s="68"/>
      <c r="B110" s="69"/>
      <c r="C110" s="80"/>
      <c r="D110" s="80"/>
      <c r="E110" s="19">
        <f t="shared" si="74"/>
        <v>0</v>
      </c>
      <c r="F110" s="19">
        <f t="shared" si="75"/>
        <v>0</v>
      </c>
      <c r="G110" s="19">
        <f t="shared" si="76"/>
        <v>0</v>
      </c>
      <c r="H110" s="19">
        <f t="shared" si="77"/>
        <v>0</v>
      </c>
      <c r="I110" s="1"/>
      <c r="J110" s="30">
        <f t="shared" si="78"/>
        <v>0</v>
      </c>
      <c r="K110" s="30">
        <f t="shared" si="79"/>
        <v>0</v>
      </c>
      <c r="L110" s="30">
        <f t="shared" si="80"/>
        <v>0</v>
      </c>
      <c r="M110" s="30">
        <f t="shared" si="81"/>
        <v>0</v>
      </c>
      <c r="N110" s="30">
        <f t="shared" si="82"/>
        <v>0</v>
      </c>
      <c r="O110" s="19" t="e">
        <f t="shared" si="64"/>
        <v>#N/A</v>
      </c>
      <c r="P110" s="70">
        <f t="shared" si="83"/>
        <v>0</v>
      </c>
      <c r="Q110" s="20">
        <f t="shared" si="84"/>
        <v>0</v>
      </c>
      <c r="S110" s="55">
        <f t="shared" si="65"/>
        <v>0</v>
      </c>
      <c r="T110" s="40">
        <f t="shared" si="66"/>
        <v>0</v>
      </c>
      <c r="U110" s="40">
        <f t="shared" si="67"/>
        <v>0</v>
      </c>
      <c r="V110" s="71">
        <f t="shared" si="68"/>
        <v>0</v>
      </c>
      <c r="W110" s="40">
        <f t="shared" si="69"/>
        <v>0</v>
      </c>
      <c r="X110" s="72" t="e">
        <f t="shared" si="70"/>
        <v>#N/A</v>
      </c>
      <c r="Z110" s="67" t="str">
        <f t="shared" si="71"/>
        <v>Y</v>
      </c>
      <c r="AA110" s="67" t="str">
        <f t="shared" si="72"/>
        <v>Y</v>
      </c>
      <c r="AB110" s="67" t="str">
        <f t="shared" si="73"/>
        <v>Y</v>
      </c>
    </row>
    <row r="111" spans="1:52" ht="15.6" x14ac:dyDescent="0.3">
      <c r="A111" s="68"/>
      <c r="B111" s="69"/>
      <c r="C111" s="80"/>
      <c r="D111" s="80"/>
      <c r="E111" s="19">
        <f t="shared" si="74"/>
        <v>0</v>
      </c>
      <c r="F111" s="19">
        <f t="shared" si="75"/>
        <v>0</v>
      </c>
      <c r="G111" s="19">
        <f t="shared" si="76"/>
        <v>0</v>
      </c>
      <c r="H111" s="19">
        <f t="shared" si="77"/>
        <v>0</v>
      </c>
      <c r="I111" s="1"/>
      <c r="J111" s="30">
        <f t="shared" si="78"/>
        <v>0</v>
      </c>
      <c r="K111" s="30">
        <f t="shared" si="79"/>
        <v>0</v>
      </c>
      <c r="L111" s="30">
        <f t="shared" si="80"/>
        <v>0</v>
      </c>
      <c r="M111" s="30">
        <f t="shared" si="81"/>
        <v>0</v>
      </c>
      <c r="N111" s="30">
        <f t="shared" si="82"/>
        <v>0</v>
      </c>
      <c r="O111" s="19" t="e">
        <f t="shared" si="64"/>
        <v>#N/A</v>
      </c>
      <c r="P111" s="70">
        <f t="shared" si="83"/>
        <v>0</v>
      </c>
      <c r="Q111" s="20">
        <f t="shared" si="84"/>
        <v>0</v>
      </c>
      <c r="S111" s="55">
        <f t="shared" si="65"/>
        <v>0</v>
      </c>
      <c r="T111" s="40">
        <f t="shared" si="66"/>
        <v>0</v>
      </c>
      <c r="U111" s="40">
        <f t="shared" si="67"/>
        <v>0</v>
      </c>
      <c r="V111" s="71">
        <f t="shared" si="68"/>
        <v>0</v>
      </c>
      <c r="W111" s="40">
        <f t="shared" si="69"/>
        <v>0</v>
      </c>
      <c r="X111" s="72" t="e">
        <f t="shared" si="70"/>
        <v>#N/A</v>
      </c>
      <c r="Z111" s="67" t="str">
        <f t="shared" si="71"/>
        <v>Y</v>
      </c>
      <c r="AA111" s="67" t="str">
        <f t="shared" si="72"/>
        <v>Y</v>
      </c>
      <c r="AB111" s="67" t="str">
        <f t="shared" si="73"/>
        <v>Y</v>
      </c>
    </row>
    <row r="112" spans="1:52" ht="15.6" x14ac:dyDescent="0.3">
      <c r="A112" s="68"/>
      <c r="B112" s="69"/>
      <c r="C112" s="80"/>
      <c r="D112" s="80"/>
      <c r="E112" s="19">
        <f t="shared" si="74"/>
        <v>0</v>
      </c>
      <c r="F112" s="19">
        <f t="shared" si="75"/>
        <v>0</v>
      </c>
      <c r="G112" s="19">
        <f t="shared" si="76"/>
        <v>0</v>
      </c>
      <c r="H112" s="19">
        <f t="shared" si="77"/>
        <v>0</v>
      </c>
      <c r="I112" s="1"/>
      <c r="J112" s="30">
        <f t="shared" si="78"/>
        <v>0</v>
      </c>
      <c r="K112" s="30">
        <f t="shared" si="79"/>
        <v>0</v>
      </c>
      <c r="L112" s="30">
        <f t="shared" si="80"/>
        <v>0</v>
      </c>
      <c r="M112" s="30">
        <f t="shared" si="81"/>
        <v>0</v>
      </c>
      <c r="N112" s="30">
        <f t="shared" si="82"/>
        <v>0</v>
      </c>
      <c r="O112" s="19" t="e">
        <f t="shared" si="64"/>
        <v>#N/A</v>
      </c>
      <c r="P112" s="70">
        <f t="shared" si="83"/>
        <v>0</v>
      </c>
      <c r="Q112" s="20">
        <f t="shared" si="84"/>
        <v>0</v>
      </c>
      <c r="S112" s="55">
        <f t="shared" si="65"/>
        <v>0</v>
      </c>
      <c r="T112" s="40">
        <f t="shared" si="66"/>
        <v>0</v>
      </c>
      <c r="U112" s="40">
        <f t="shared" si="67"/>
        <v>0</v>
      </c>
      <c r="V112" s="71">
        <f t="shared" si="68"/>
        <v>0</v>
      </c>
      <c r="W112" s="40">
        <f t="shared" si="69"/>
        <v>0</v>
      </c>
      <c r="X112" s="72" t="e">
        <f t="shared" si="70"/>
        <v>#N/A</v>
      </c>
      <c r="Z112" s="67" t="str">
        <f t="shared" si="71"/>
        <v>Y</v>
      </c>
      <c r="AA112" s="67" t="str">
        <f t="shared" si="72"/>
        <v>Y</v>
      </c>
      <c r="AB112" s="67" t="str">
        <f t="shared" si="73"/>
        <v>Y</v>
      </c>
    </row>
    <row r="113" spans="1:52" ht="15.6" x14ac:dyDescent="0.3">
      <c r="A113" s="68"/>
      <c r="B113" s="69"/>
      <c r="C113" s="80"/>
      <c r="D113" s="80"/>
      <c r="E113" s="19">
        <f t="shared" si="74"/>
        <v>0</v>
      </c>
      <c r="F113" s="19">
        <f t="shared" si="75"/>
        <v>0</v>
      </c>
      <c r="G113" s="19">
        <f t="shared" si="76"/>
        <v>0</v>
      </c>
      <c r="H113" s="19">
        <f t="shared" si="77"/>
        <v>0</v>
      </c>
      <c r="I113" s="1"/>
      <c r="J113" s="30">
        <f t="shared" si="78"/>
        <v>0</v>
      </c>
      <c r="K113" s="30">
        <f t="shared" si="79"/>
        <v>0</v>
      </c>
      <c r="L113" s="30">
        <f t="shared" si="80"/>
        <v>0</v>
      </c>
      <c r="M113" s="30">
        <f t="shared" si="81"/>
        <v>0</v>
      </c>
      <c r="N113" s="30">
        <f t="shared" si="82"/>
        <v>0</v>
      </c>
      <c r="O113" s="19" t="e">
        <f t="shared" si="64"/>
        <v>#N/A</v>
      </c>
      <c r="P113" s="70">
        <f t="shared" si="83"/>
        <v>0</v>
      </c>
      <c r="Q113" s="20">
        <f t="shared" si="84"/>
        <v>0</v>
      </c>
      <c r="S113" s="55">
        <f t="shared" si="65"/>
        <v>0</v>
      </c>
      <c r="T113" s="40">
        <f t="shared" si="66"/>
        <v>0</v>
      </c>
      <c r="U113" s="40">
        <f t="shared" si="67"/>
        <v>0</v>
      </c>
      <c r="V113" s="71">
        <f t="shared" si="68"/>
        <v>0</v>
      </c>
      <c r="W113" s="40">
        <f t="shared" si="69"/>
        <v>0</v>
      </c>
      <c r="X113" s="72" t="e">
        <f t="shared" si="70"/>
        <v>#N/A</v>
      </c>
      <c r="Z113" s="67" t="str">
        <f t="shared" si="71"/>
        <v>Y</v>
      </c>
      <c r="AA113" s="67" t="str">
        <f t="shared" si="72"/>
        <v>Y</v>
      </c>
      <c r="AB113" s="67" t="str">
        <f t="shared" si="73"/>
        <v>Y</v>
      </c>
    </row>
    <row r="114" spans="1:52" ht="15.6" x14ac:dyDescent="0.3">
      <c r="A114" s="68"/>
      <c r="B114" s="69"/>
      <c r="C114" s="80"/>
      <c r="D114" s="80"/>
      <c r="E114" s="19">
        <f t="shared" si="74"/>
        <v>0</v>
      </c>
      <c r="F114" s="19">
        <f t="shared" si="75"/>
        <v>0</v>
      </c>
      <c r="G114" s="19">
        <f t="shared" si="76"/>
        <v>0</v>
      </c>
      <c r="H114" s="19">
        <f t="shared" si="77"/>
        <v>0</v>
      </c>
      <c r="I114" s="1"/>
      <c r="J114" s="30">
        <f t="shared" si="78"/>
        <v>0</v>
      </c>
      <c r="K114" s="30">
        <f t="shared" si="79"/>
        <v>0</v>
      </c>
      <c r="L114" s="30">
        <f t="shared" si="80"/>
        <v>0</v>
      </c>
      <c r="M114" s="30">
        <f t="shared" si="81"/>
        <v>0</v>
      </c>
      <c r="N114" s="30">
        <f t="shared" si="82"/>
        <v>0</v>
      </c>
      <c r="O114" s="19" t="e">
        <f t="shared" si="64"/>
        <v>#N/A</v>
      </c>
      <c r="P114" s="70">
        <f t="shared" si="83"/>
        <v>0</v>
      </c>
      <c r="Q114" s="20">
        <f t="shared" si="84"/>
        <v>0</v>
      </c>
      <c r="S114" s="55">
        <f t="shared" si="65"/>
        <v>0</v>
      </c>
      <c r="T114" s="40">
        <f t="shared" si="66"/>
        <v>0</v>
      </c>
      <c r="U114" s="40">
        <f t="shared" si="67"/>
        <v>0</v>
      </c>
      <c r="V114" s="71">
        <f t="shared" si="68"/>
        <v>0</v>
      </c>
      <c r="W114" s="40">
        <f t="shared" si="69"/>
        <v>0</v>
      </c>
      <c r="X114" s="72" t="e">
        <f t="shared" si="70"/>
        <v>#N/A</v>
      </c>
      <c r="Z114" s="67" t="str">
        <f t="shared" si="71"/>
        <v>Y</v>
      </c>
      <c r="AA114" s="67" t="str">
        <f t="shared" si="72"/>
        <v>Y</v>
      </c>
      <c r="AB114" s="67" t="str">
        <f t="shared" si="73"/>
        <v>Y</v>
      </c>
    </row>
    <row r="115" spans="1:52" ht="15.6" x14ac:dyDescent="0.3">
      <c r="A115" s="73"/>
      <c r="B115" s="69"/>
      <c r="C115" s="80"/>
      <c r="D115" s="80"/>
      <c r="E115" s="19">
        <f t="shared" si="74"/>
        <v>0</v>
      </c>
      <c r="F115" s="19">
        <f t="shared" si="75"/>
        <v>0</v>
      </c>
      <c r="G115" s="19">
        <f t="shared" si="76"/>
        <v>0</v>
      </c>
      <c r="H115" s="19">
        <f t="shared" si="77"/>
        <v>0</v>
      </c>
      <c r="I115" s="1"/>
      <c r="J115" s="30">
        <f t="shared" si="78"/>
        <v>0</v>
      </c>
      <c r="K115" s="30">
        <f t="shared" si="79"/>
        <v>0</v>
      </c>
      <c r="L115" s="30">
        <f t="shared" si="80"/>
        <v>0</v>
      </c>
      <c r="M115" s="30">
        <f t="shared" si="81"/>
        <v>0</v>
      </c>
      <c r="N115" s="30">
        <f t="shared" si="82"/>
        <v>0</v>
      </c>
      <c r="O115" s="19" t="e">
        <f t="shared" si="64"/>
        <v>#N/A</v>
      </c>
      <c r="P115" s="70">
        <f t="shared" si="83"/>
        <v>0</v>
      </c>
      <c r="Q115" s="20">
        <f t="shared" si="84"/>
        <v>0</v>
      </c>
      <c r="S115" s="55">
        <f t="shared" si="65"/>
        <v>0</v>
      </c>
      <c r="T115" s="40">
        <f t="shared" si="66"/>
        <v>0</v>
      </c>
      <c r="U115" s="40">
        <f t="shared" si="67"/>
        <v>0</v>
      </c>
      <c r="V115" s="71">
        <f t="shared" si="68"/>
        <v>0</v>
      </c>
      <c r="W115" s="40">
        <f t="shared" si="69"/>
        <v>0</v>
      </c>
      <c r="X115" s="72" t="e">
        <f t="shared" si="70"/>
        <v>#N/A</v>
      </c>
      <c r="Z115" s="67" t="str">
        <f t="shared" si="71"/>
        <v>Y</v>
      </c>
      <c r="AA115" s="67" t="str">
        <f t="shared" si="72"/>
        <v>Y</v>
      </c>
      <c r="AB115" s="67" t="str">
        <f t="shared" si="73"/>
        <v>Y</v>
      </c>
    </row>
    <row r="116" spans="1:52" ht="15.6" x14ac:dyDescent="0.3">
      <c r="A116" s="68"/>
      <c r="B116" s="69"/>
      <c r="C116" s="80"/>
      <c r="D116" s="80"/>
      <c r="E116" s="19">
        <f t="shared" si="74"/>
        <v>0</v>
      </c>
      <c r="F116" s="19">
        <f t="shared" si="75"/>
        <v>0</v>
      </c>
      <c r="G116" s="19">
        <f t="shared" si="76"/>
        <v>0</v>
      </c>
      <c r="H116" s="19">
        <f t="shared" si="77"/>
        <v>0</v>
      </c>
      <c r="I116" s="1"/>
      <c r="J116" s="30">
        <f t="shared" si="78"/>
        <v>0</v>
      </c>
      <c r="K116" s="30">
        <f t="shared" si="79"/>
        <v>0</v>
      </c>
      <c r="L116" s="30">
        <f t="shared" si="80"/>
        <v>0</v>
      </c>
      <c r="M116" s="30">
        <f t="shared" si="81"/>
        <v>0</v>
      </c>
      <c r="N116" s="30">
        <f t="shared" si="82"/>
        <v>0</v>
      </c>
      <c r="O116" s="19" t="e">
        <f t="shared" si="64"/>
        <v>#N/A</v>
      </c>
      <c r="P116" s="70">
        <f t="shared" si="83"/>
        <v>0</v>
      </c>
      <c r="Q116" s="20">
        <f t="shared" si="84"/>
        <v>0</v>
      </c>
      <c r="S116" s="55">
        <f t="shared" si="65"/>
        <v>0</v>
      </c>
      <c r="T116" s="40">
        <f t="shared" si="66"/>
        <v>0</v>
      </c>
      <c r="U116" s="40">
        <f t="shared" si="67"/>
        <v>0</v>
      </c>
      <c r="V116" s="71">
        <f t="shared" si="68"/>
        <v>0</v>
      </c>
      <c r="W116" s="40">
        <f t="shared" si="69"/>
        <v>0</v>
      </c>
      <c r="X116" s="72" t="e">
        <f t="shared" si="70"/>
        <v>#N/A</v>
      </c>
      <c r="Z116" s="67" t="str">
        <f t="shared" si="71"/>
        <v>Y</v>
      </c>
      <c r="AA116" s="67" t="str">
        <f t="shared" si="72"/>
        <v>Y</v>
      </c>
      <c r="AB116" s="67" t="str">
        <f t="shared" si="73"/>
        <v>Y</v>
      </c>
    </row>
    <row r="117" spans="1:52" ht="15.6" x14ac:dyDescent="0.3">
      <c r="A117" s="68"/>
      <c r="B117" s="69"/>
      <c r="C117" s="80"/>
      <c r="D117" s="80"/>
      <c r="E117" s="19">
        <f t="shared" si="74"/>
        <v>0</v>
      </c>
      <c r="F117" s="19">
        <f t="shared" si="75"/>
        <v>0</v>
      </c>
      <c r="G117" s="19">
        <f t="shared" si="76"/>
        <v>0</v>
      </c>
      <c r="H117" s="19">
        <f t="shared" si="77"/>
        <v>0</v>
      </c>
      <c r="I117" s="1"/>
      <c r="J117" s="30">
        <f t="shared" si="78"/>
        <v>0</v>
      </c>
      <c r="K117" s="30">
        <f t="shared" si="79"/>
        <v>0</v>
      </c>
      <c r="L117" s="30">
        <f t="shared" si="80"/>
        <v>0</v>
      </c>
      <c r="M117" s="30">
        <f t="shared" si="81"/>
        <v>0</v>
      </c>
      <c r="N117" s="30">
        <f t="shared" si="82"/>
        <v>0</v>
      </c>
      <c r="O117" s="19" t="e">
        <f t="shared" si="64"/>
        <v>#N/A</v>
      </c>
      <c r="P117" s="70">
        <f t="shared" si="83"/>
        <v>0</v>
      </c>
      <c r="Q117" s="20">
        <f t="shared" si="84"/>
        <v>0</v>
      </c>
      <c r="S117" s="55">
        <f t="shared" si="65"/>
        <v>0</v>
      </c>
      <c r="T117" s="40">
        <f t="shared" si="66"/>
        <v>0</v>
      </c>
      <c r="U117" s="40">
        <f t="shared" si="67"/>
        <v>0</v>
      </c>
      <c r="V117" s="71">
        <f t="shared" si="68"/>
        <v>0</v>
      </c>
      <c r="W117" s="40">
        <f t="shared" si="69"/>
        <v>0</v>
      </c>
      <c r="X117" s="72" t="e">
        <f t="shared" si="70"/>
        <v>#N/A</v>
      </c>
      <c r="Z117" s="67" t="str">
        <f t="shared" si="71"/>
        <v>Y</v>
      </c>
      <c r="AA117" s="67" t="str">
        <f t="shared" si="72"/>
        <v>Y</v>
      </c>
      <c r="AB117" s="67" t="str">
        <f t="shared" si="73"/>
        <v>Y</v>
      </c>
    </row>
    <row r="118" spans="1:52" ht="15.6" x14ac:dyDescent="0.3">
      <c r="A118" s="68"/>
      <c r="B118" s="69"/>
      <c r="C118" s="80"/>
      <c r="D118" s="80"/>
      <c r="E118" s="19">
        <f t="shared" si="74"/>
        <v>0</v>
      </c>
      <c r="F118" s="19">
        <f t="shared" si="75"/>
        <v>0</v>
      </c>
      <c r="G118" s="19">
        <f t="shared" si="76"/>
        <v>0</v>
      </c>
      <c r="H118" s="19">
        <f t="shared" si="77"/>
        <v>0</v>
      </c>
      <c r="I118" s="1"/>
      <c r="J118" s="30">
        <f t="shared" si="78"/>
        <v>0</v>
      </c>
      <c r="K118" s="30">
        <f t="shared" si="79"/>
        <v>0</v>
      </c>
      <c r="L118" s="30">
        <f t="shared" si="80"/>
        <v>0</v>
      </c>
      <c r="M118" s="30">
        <f t="shared" si="81"/>
        <v>0</v>
      </c>
      <c r="N118" s="30">
        <f t="shared" si="82"/>
        <v>0</v>
      </c>
      <c r="O118" s="19" t="e">
        <f t="shared" si="64"/>
        <v>#N/A</v>
      </c>
      <c r="P118" s="70">
        <f t="shared" si="83"/>
        <v>0</v>
      </c>
      <c r="Q118" s="20">
        <f t="shared" si="84"/>
        <v>0</v>
      </c>
      <c r="S118" s="55">
        <f t="shared" si="65"/>
        <v>0</v>
      </c>
      <c r="T118" s="40">
        <f t="shared" si="66"/>
        <v>0</v>
      </c>
      <c r="U118" s="40">
        <f t="shared" si="67"/>
        <v>0</v>
      </c>
      <c r="V118" s="71">
        <f t="shared" si="68"/>
        <v>0</v>
      </c>
      <c r="W118" s="40">
        <f t="shared" si="69"/>
        <v>0</v>
      </c>
      <c r="X118" s="72" t="e">
        <f t="shared" si="70"/>
        <v>#N/A</v>
      </c>
      <c r="Z118" s="67" t="str">
        <f t="shared" si="71"/>
        <v>Y</v>
      </c>
      <c r="AA118" s="67" t="str">
        <f t="shared" si="72"/>
        <v>Y</v>
      </c>
      <c r="AB118" s="67" t="str">
        <f t="shared" si="73"/>
        <v>Y</v>
      </c>
    </row>
    <row r="119" spans="1:52" ht="15.6" x14ac:dyDescent="0.3">
      <c r="A119" s="68"/>
      <c r="B119" s="69"/>
      <c r="C119" s="80"/>
      <c r="D119" s="80"/>
      <c r="E119" s="19">
        <f t="shared" si="74"/>
        <v>0</v>
      </c>
      <c r="F119" s="19">
        <f t="shared" si="75"/>
        <v>0</v>
      </c>
      <c r="G119" s="19">
        <f t="shared" si="76"/>
        <v>0</v>
      </c>
      <c r="H119" s="19">
        <f t="shared" si="77"/>
        <v>0</v>
      </c>
      <c r="I119" s="1"/>
      <c r="J119" s="30">
        <f t="shared" si="78"/>
        <v>0</v>
      </c>
      <c r="K119" s="30">
        <f t="shared" si="79"/>
        <v>0</v>
      </c>
      <c r="L119" s="30">
        <f t="shared" si="80"/>
        <v>0</v>
      </c>
      <c r="M119" s="30">
        <f t="shared" si="81"/>
        <v>0</v>
      </c>
      <c r="N119" s="30">
        <f t="shared" si="82"/>
        <v>0</v>
      </c>
      <c r="O119" s="19" t="e">
        <f t="shared" si="64"/>
        <v>#N/A</v>
      </c>
      <c r="P119" s="70">
        <f t="shared" si="83"/>
        <v>0</v>
      </c>
      <c r="Q119" s="20">
        <f t="shared" si="84"/>
        <v>0</v>
      </c>
      <c r="S119" s="55">
        <f t="shared" si="65"/>
        <v>0</v>
      </c>
      <c r="T119" s="40">
        <f t="shared" si="66"/>
        <v>0</v>
      </c>
      <c r="U119" s="40">
        <f t="shared" si="67"/>
        <v>0</v>
      </c>
      <c r="V119" s="71">
        <f t="shared" si="68"/>
        <v>0</v>
      </c>
      <c r="W119" s="40">
        <f t="shared" si="69"/>
        <v>0</v>
      </c>
      <c r="X119" s="72" t="e">
        <f t="shared" si="70"/>
        <v>#N/A</v>
      </c>
      <c r="Z119" s="67" t="str">
        <f t="shared" si="71"/>
        <v>Y</v>
      </c>
      <c r="AA119" s="67" t="str">
        <f t="shared" si="72"/>
        <v>Y</v>
      </c>
      <c r="AB119" s="67" t="str">
        <f t="shared" si="73"/>
        <v>Y</v>
      </c>
    </row>
    <row r="120" spans="1:52" ht="15.6" x14ac:dyDescent="0.3">
      <c r="A120" s="68"/>
      <c r="B120" s="69"/>
      <c r="C120" s="80"/>
      <c r="D120" s="80"/>
      <c r="E120" s="19">
        <f t="shared" si="74"/>
        <v>0</v>
      </c>
      <c r="F120" s="19">
        <f t="shared" si="75"/>
        <v>0</v>
      </c>
      <c r="G120" s="19">
        <f t="shared" si="76"/>
        <v>0</v>
      </c>
      <c r="H120" s="19">
        <f t="shared" si="77"/>
        <v>0</v>
      </c>
      <c r="I120" s="1"/>
      <c r="J120" s="30">
        <f t="shared" si="78"/>
        <v>0</v>
      </c>
      <c r="K120" s="30">
        <f t="shared" si="79"/>
        <v>0</v>
      </c>
      <c r="L120" s="30">
        <f t="shared" si="80"/>
        <v>0</v>
      </c>
      <c r="M120" s="30">
        <f t="shared" si="81"/>
        <v>0</v>
      </c>
      <c r="N120" s="30">
        <f t="shared" si="82"/>
        <v>0</v>
      </c>
      <c r="O120" s="19" t="e">
        <f t="shared" si="64"/>
        <v>#N/A</v>
      </c>
      <c r="P120" s="70">
        <f t="shared" si="83"/>
        <v>0</v>
      </c>
      <c r="Q120" s="20">
        <f t="shared" si="84"/>
        <v>0</v>
      </c>
      <c r="S120" s="55">
        <f t="shared" si="65"/>
        <v>0</v>
      </c>
      <c r="T120" s="40">
        <f t="shared" si="66"/>
        <v>0</v>
      </c>
      <c r="U120" s="40">
        <f t="shared" si="67"/>
        <v>0</v>
      </c>
      <c r="V120" s="71">
        <f t="shared" si="68"/>
        <v>0</v>
      </c>
      <c r="W120" s="40">
        <f t="shared" si="69"/>
        <v>0</v>
      </c>
      <c r="X120" s="72" t="e">
        <f t="shared" si="70"/>
        <v>#N/A</v>
      </c>
      <c r="Z120" s="67" t="str">
        <f t="shared" si="71"/>
        <v>Y</v>
      </c>
      <c r="AA120" s="67" t="str">
        <f t="shared" si="72"/>
        <v>Y</v>
      </c>
      <c r="AB120" s="67" t="str">
        <f t="shared" si="73"/>
        <v>Y</v>
      </c>
    </row>
    <row r="121" spans="1:52" ht="15.6" x14ac:dyDescent="0.3">
      <c r="A121" s="68"/>
      <c r="B121" s="69"/>
      <c r="C121" s="80"/>
      <c r="D121" s="80"/>
      <c r="E121" s="19">
        <f t="shared" si="74"/>
        <v>0</v>
      </c>
      <c r="F121" s="19">
        <f t="shared" si="75"/>
        <v>0</v>
      </c>
      <c r="G121" s="19">
        <f t="shared" si="76"/>
        <v>0</v>
      </c>
      <c r="H121" s="19">
        <f t="shared" si="77"/>
        <v>0</v>
      </c>
      <c r="I121" s="1"/>
      <c r="J121" s="30">
        <f t="shared" si="78"/>
        <v>0</v>
      </c>
      <c r="K121" s="30">
        <f t="shared" si="79"/>
        <v>0</v>
      </c>
      <c r="L121" s="30">
        <f t="shared" si="80"/>
        <v>0</v>
      </c>
      <c r="M121" s="30">
        <f t="shared" si="81"/>
        <v>0</v>
      </c>
      <c r="N121" s="30">
        <f t="shared" si="82"/>
        <v>0</v>
      </c>
      <c r="O121" s="19" t="e">
        <f t="shared" si="64"/>
        <v>#N/A</v>
      </c>
      <c r="P121" s="70">
        <f t="shared" si="83"/>
        <v>0</v>
      </c>
      <c r="Q121" s="20">
        <f t="shared" si="84"/>
        <v>0</v>
      </c>
      <c r="S121" s="55">
        <f t="shared" si="65"/>
        <v>0</v>
      </c>
      <c r="T121" s="40">
        <f t="shared" si="66"/>
        <v>0</v>
      </c>
      <c r="U121" s="40">
        <f t="shared" si="67"/>
        <v>0</v>
      </c>
      <c r="V121" s="71">
        <f t="shared" si="68"/>
        <v>0</v>
      </c>
      <c r="W121" s="40">
        <f t="shared" si="69"/>
        <v>0</v>
      </c>
      <c r="X121" s="72" t="e">
        <f t="shared" si="70"/>
        <v>#N/A</v>
      </c>
      <c r="Z121" s="67" t="str">
        <f t="shared" si="71"/>
        <v>Y</v>
      </c>
      <c r="AA121" s="67" t="str">
        <f t="shared" si="72"/>
        <v>Y</v>
      </c>
      <c r="AB121" s="67" t="str">
        <f t="shared" si="73"/>
        <v>Y</v>
      </c>
    </row>
    <row r="122" spans="1:52" s="10" customFormat="1" ht="15.6" x14ac:dyDescent="0.3">
      <c r="A122" s="97" t="s">
        <v>469</v>
      </c>
      <c r="B122" s="98"/>
      <c r="C122" s="112">
        <f>C91-(C101+E122)</f>
        <v>0</v>
      </c>
      <c r="D122" s="112"/>
      <c r="E122" s="18">
        <f>SUM(E105:E121)</f>
        <v>0</v>
      </c>
      <c r="F122" s="18">
        <f>SUM(F105:F121)</f>
        <v>0</v>
      </c>
      <c r="G122" s="18">
        <f>SUM(G105:G121)</f>
        <v>0</v>
      </c>
      <c r="H122" s="18">
        <f>SUM(H105:H121)</f>
        <v>0</v>
      </c>
      <c r="I122" s="18" t="e">
        <f>I91-(I101+J122)</f>
        <v>#DIV/0!</v>
      </c>
      <c r="J122" s="16">
        <f>SUM(J105:J121)</f>
        <v>0</v>
      </c>
      <c r="K122" s="16"/>
      <c r="L122" s="29">
        <f>SUM(L105:L121)</f>
        <v>0</v>
      </c>
      <c r="M122" s="16">
        <f>SUM(M105:M121)</f>
        <v>0</v>
      </c>
      <c r="N122" s="16">
        <f>SUM(N105:N121)</f>
        <v>0</v>
      </c>
      <c r="O122" s="16"/>
      <c r="P122" s="157" t="e">
        <f>P91-SUM(P101,P105:P121)</f>
        <v>#DIV/0!</v>
      </c>
      <c r="Q122" s="158">
        <f>SUM(Q105:Q121)</f>
        <v>0</v>
      </c>
      <c r="S122" s="39" t="s">
        <v>469</v>
      </c>
      <c r="T122" s="17"/>
      <c r="U122" s="17"/>
      <c r="V122" s="122" t="e">
        <f>V91-SUM(V101,V105:V121)</f>
        <v>#DIV/0!</v>
      </c>
      <c r="W122" s="123">
        <f>SUM(W105:W121)</f>
        <v>0</v>
      </c>
      <c r="X122" s="72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</row>
    <row r="123" spans="1:52" x14ac:dyDescent="0.3">
      <c r="A123" s="7"/>
      <c r="B123" s="8"/>
      <c r="C123" s="8"/>
      <c r="D123" s="53"/>
      <c r="E123" s="53"/>
      <c r="F123" s="53"/>
      <c r="G123" s="53"/>
      <c r="H123" s="53"/>
      <c r="I123" s="8"/>
      <c r="J123" s="8"/>
      <c r="K123" s="8"/>
      <c r="L123" s="8"/>
      <c r="M123" s="8"/>
      <c r="N123" s="8"/>
      <c r="O123" s="8"/>
      <c r="P123" s="8"/>
      <c r="Q123" s="54"/>
      <c r="S123" s="7"/>
      <c r="T123" s="53"/>
      <c r="U123" s="8"/>
      <c r="V123" s="8"/>
      <c r="W123" s="54"/>
    </row>
    <row r="124" spans="1:52" x14ac:dyDescent="0.3">
      <c r="A124" s="83" t="s">
        <v>18</v>
      </c>
      <c r="B124" s="84"/>
      <c r="C124" s="85"/>
      <c r="D124" s="86"/>
      <c r="E124" s="4"/>
      <c r="F124" s="4"/>
      <c r="G124" s="4"/>
      <c r="H124" s="4"/>
      <c r="I124" s="83" t="s">
        <v>1</v>
      </c>
      <c r="J124" s="84"/>
      <c r="K124" s="85"/>
      <c r="L124" s="86"/>
      <c r="M124" s="14"/>
      <c r="N124" s="14"/>
      <c r="O124" s="14"/>
      <c r="P124" s="85"/>
      <c r="Q124" s="86"/>
      <c r="S124" s="104" t="s">
        <v>18</v>
      </c>
      <c r="T124" s="105"/>
      <c r="U124" s="55"/>
      <c r="V124" s="8" t="s">
        <v>1</v>
      </c>
      <c r="W124" s="55"/>
    </row>
    <row r="125" spans="1:52" x14ac:dyDescent="0.3">
      <c r="A125" s="83" t="s">
        <v>470</v>
      </c>
      <c r="B125" s="84"/>
      <c r="C125" s="85"/>
      <c r="D125" s="86"/>
      <c r="E125" s="4"/>
      <c r="F125" s="4"/>
      <c r="G125" s="4"/>
      <c r="H125" s="4"/>
      <c r="I125" s="83" t="s">
        <v>471</v>
      </c>
      <c r="J125" s="103"/>
      <c r="K125" s="85"/>
      <c r="L125" s="86"/>
      <c r="M125" s="14"/>
      <c r="N125" s="14"/>
      <c r="O125" s="14"/>
      <c r="P125" s="85"/>
      <c r="Q125" s="86"/>
      <c r="S125" s="104"/>
      <c r="T125" s="105"/>
      <c r="U125" s="55"/>
      <c r="V125" s="8"/>
      <c r="W125" s="55"/>
    </row>
    <row r="126" spans="1:52" x14ac:dyDescent="0.3">
      <c r="A126" s="159" t="s">
        <v>465</v>
      </c>
      <c r="B126" s="160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1"/>
      <c r="S126" s="7"/>
      <c r="T126" s="8"/>
      <c r="U126" s="8"/>
      <c r="V126" s="8"/>
      <c r="W126" s="42"/>
    </row>
    <row r="127" spans="1:52" s="9" customFormat="1" ht="33.75" customHeight="1" x14ac:dyDescent="0.3">
      <c r="A127" s="87" t="s">
        <v>445</v>
      </c>
      <c r="B127" s="88"/>
      <c r="C127" s="89" t="s">
        <v>446</v>
      </c>
      <c r="D127" s="90"/>
      <c r="E127" s="56" t="s">
        <v>163</v>
      </c>
      <c r="F127" s="57" t="s">
        <v>165</v>
      </c>
      <c r="G127" s="57" t="s">
        <v>166</v>
      </c>
      <c r="H127" s="56" t="s">
        <v>160</v>
      </c>
      <c r="I127" s="58" t="s">
        <v>447</v>
      </c>
      <c r="J127" s="31"/>
      <c r="K127" s="57" t="s">
        <v>161</v>
      </c>
      <c r="L127" s="57" t="s">
        <v>165</v>
      </c>
      <c r="M127" s="57" t="s">
        <v>166</v>
      </c>
      <c r="N127" s="57" t="s">
        <v>170</v>
      </c>
      <c r="O127" s="56" t="s">
        <v>159</v>
      </c>
      <c r="P127" s="106" t="s">
        <v>448</v>
      </c>
      <c r="Q127" s="107"/>
      <c r="S127" s="59"/>
      <c r="T127" s="59" t="s">
        <v>449</v>
      </c>
      <c r="U127" s="59" t="s">
        <v>450</v>
      </c>
      <c r="V127" s="110" t="s">
        <v>472</v>
      </c>
      <c r="W127" s="111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</row>
    <row r="128" spans="1:52" ht="16.5" customHeight="1" x14ac:dyDescent="0.3">
      <c r="A128" s="101"/>
      <c r="B128" s="102"/>
      <c r="C128" s="117"/>
      <c r="D128" s="117"/>
      <c r="E128" s="15">
        <f t="shared" ref="E128:E146" si="85">IF(O128="Yes",C128,0)</f>
        <v>0</v>
      </c>
      <c r="F128" s="15">
        <f t="shared" ref="F128:F146" si="86">IF(ISNA(VLOOKUP(A128,FED,2,FALSE)),C128,0)</f>
        <v>0</v>
      </c>
      <c r="G128" s="15">
        <f t="shared" ref="G128:G146" si="87">IF(ISNA(VLOOKUP(A128,State,2,FALSE)),C128,0)</f>
        <v>0</v>
      </c>
      <c r="H128" s="15">
        <f t="shared" ref="H128:H146" si="88">IF(ISNA(VLOOKUP(A128,NoSS,2,FALSE)),C128,0)</f>
        <v>0</v>
      </c>
      <c r="I128" s="46"/>
      <c r="J128" s="61"/>
      <c r="K128" s="15">
        <f t="shared" ref="K128:K146" si="89">IF(O128="Yes",I128,0)</f>
        <v>0</v>
      </c>
      <c r="L128" s="15">
        <f t="shared" ref="L128:L146" si="90">IF(ISNA(VLOOKUP(A128,FED,2,FALSE)),I128,0)</f>
        <v>0</v>
      </c>
      <c r="M128" s="15">
        <f t="shared" ref="M128:M146" si="91">IF(ISNA(VLOOKUP(A128,State,2,FALSE)),I128,0)</f>
        <v>0</v>
      </c>
      <c r="N128" s="15">
        <f t="shared" ref="N128:N146" si="92">IF(ISNA(VLOOKUP(A128,NoSS,2,FALSE)),I128,0)</f>
        <v>0</v>
      </c>
      <c r="O128" s="15" t="str">
        <f t="shared" ref="O128:O146" si="93">IF(ISNA(VLOOKUP(A128,NoGross,2,FALSE)),"Yes","No")</f>
        <v>Yes</v>
      </c>
      <c r="P128" s="108">
        <f>C128-I128</f>
        <v>0</v>
      </c>
      <c r="Q128" s="109"/>
      <c r="S128" s="55"/>
      <c r="T128" s="38">
        <f t="shared" ref="T128:T146" si="94">C128</f>
        <v>0</v>
      </c>
      <c r="U128" s="38">
        <f t="shared" ref="U128:U146" si="95">I128</f>
        <v>0</v>
      </c>
      <c r="V128" s="81">
        <f t="shared" ref="V128:V146" si="96">P128</f>
        <v>0</v>
      </c>
      <c r="W128" s="82"/>
    </row>
    <row r="129" spans="1:23" ht="16.5" customHeight="1" x14ac:dyDescent="0.3">
      <c r="A129" s="101"/>
      <c r="B129" s="102"/>
      <c r="C129" s="117"/>
      <c r="D129" s="117"/>
      <c r="E129" s="15">
        <f t="shared" si="85"/>
        <v>0</v>
      </c>
      <c r="F129" s="15">
        <f t="shared" si="86"/>
        <v>0</v>
      </c>
      <c r="G129" s="15">
        <f t="shared" si="87"/>
        <v>0</v>
      </c>
      <c r="H129" s="15">
        <f t="shared" si="88"/>
        <v>0</v>
      </c>
      <c r="I129" s="46"/>
      <c r="J129" s="61"/>
      <c r="K129" s="15">
        <f t="shared" si="89"/>
        <v>0</v>
      </c>
      <c r="L129" s="15">
        <f t="shared" si="90"/>
        <v>0</v>
      </c>
      <c r="M129" s="15">
        <f t="shared" si="91"/>
        <v>0</v>
      </c>
      <c r="N129" s="15">
        <f t="shared" si="92"/>
        <v>0</v>
      </c>
      <c r="O129" s="15" t="str">
        <f t="shared" si="93"/>
        <v>Yes</v>
      </c>
      <c r="P129" s="108">
        <f t="shared" ref="P129:P146" si="97">C129-I129</f>
        <v>0</v>
      </c>
      <c r="Q129" s="109"/>
      <c r="S129" s="55"/>
      <c r="T129" s="38">
        <f t="shared" si="94"/>
        <v>0</v>
      </c>
      <c r="U129" s="38">
        <f t="shared" si="95"/>
        <v>0</v>
      </c>
      <c r="V129" s="81">
        <f t="shared" si="96"/>
        <v>0</v>
      </c>
      <c r="W129" s="82"/>
    </row>
    <row r="130" spans="1:23" ht="16.5" customHeight="1" x14ac:dyDescent="0.3">
      <c r="A130" s="101"/>
      <c r="B130" s="102"/>
      <c r="C130" s="117"/>
      <c r="D130" s="117"/>
      <c r="E130" s="15">
        <f t="shared" si="85"/>
        <v>0</v>
      </c>
      <c r="F130" s="15">
        <f t="shared" si="86"/>
        <v>0</v>
      </c>
      <c r="G130" s="15">
        <f t="shared" si="87"/>
        <v>0</v>
      </c>
      <c r="H130" s="15">
        <f t="shared" si="88"/>
        <v>0</v>
      </c>
      <c r="I130" s="46"/>
      <c r="J130" s="61"/>
      <c r="K130" s="15">
        <f t="shared" si="89"/>
        <v>0</v>
      </c>
      <c r="L130" s="15">
        <f t="shared" si="90"/>
        <v>0</v>
      </c>
      <c r="M130" s="15">
        <f t="shared" si="91"/>
        <v>0</v>
      </c>
      <c r="N130" s="15">
        <f t="shared" si="92"/>
        <v>0</v>
      </c>
      <c r="O130" s="15" t="str">
        <f t="shared" si="93"/>
        <v>Yes</v>
      </c>
      <c r="P130" s="108">
        <f t="shared" si="97"/>
        <v>0</v>
      </c>
      <c r="Q130" s="109"/>
      <c r="S130" s="55"/>
      <c r="T130" s="38">
        <f t="shared" si="94"/>
        <v>0</v>
      </c>
      <c r="U130" s="38">
        <f t="shared" si="95"/>
        <v>0</v>
      </c>
      <c r="V130" s="81">
        <f t="shared" si="96"/>
        <v>0</v>
      </c>
      <c r="W130" s="82"/>
    </row>
    <row r="131" spans="1:23" ht="16.5" customHeight="1" x14ac:dyDescent="0.3">
      <c r="A131" s="101"/>
      <c r="B131" s="102"/>
      <c r="C131" s="117"/>
      <c r="D131" s="117"/>
      <c r="E131" s="15">
        <f t="shared" si="85"/>
        <v>0</v>
      </c>
      <c r="F131" s="15">
        <f t="shared" si="86"/>
        <v>0</v>
      </c>
      <c r="G131" s="15">
        <f t="shared" si="87"/>
        <v>0</v>
      </c>
      <c r="H131" s="15">
        <f t="shared" si="88"/>
        <v>0</v>
      </c>
      <c r="I131" s="46"/>
      <c r="J131" s="61"/>
      <c r="K131" s="15">
        <f t="shared" si="89"/>
        <v>0</v>
      </c>
      <c r="L131" s="15">
        <f t="shared" si="90"/>
        <v>0</v>
      </c>
      <c r="M131" s="15">
        <f t="shared" si="91"/>
        <v>0</v>
      </c>
      <c r="N131" s="15">
        <f t="shared" si="92"/>
        <v>0</v>
      </c>
      <c r="O131" s="15" t="str">
        <f t="shared" si="93"/>
        <v>Yes</v>
      </c>
      <c r="P131" s="108">
        <f t="shared" si="97"/>
        <v>0</v>
      </c>
      <c r="Q131" s="109"/>
      <c r="S131" s="55"/>
      <c r="T131" s="38">
        <f t="shared" si="94"/>
        <v>0</v>
      </c>
      <c r="U131" s="38">
        <f t="shared" si="95"/>
        <v>0</v>
      </c>
      <c r="V131" s="81">
        <f t="shared" si="96"/>
        <v>0</v>
      </c>
      <c r="W131" s="82"/>
    </row>
    <row r="132" spans="1:23" ht="16.5" customHeight="1" x14ac:dyDescent="0.3">
      <c r="A132" s="101"/>
      <c r="B132" s="102"/>
      <c r="C132" s="117"/>
      <c r="D132" s="117"/>
      <c r="E132" s="15">
        <f t="shared" si="85"/>
        <v>0</v>
      </c>
      <c r="F132" s="15">
        <f t="shared" si="86"/>
        <v>0</v>
      </c>
      <c r="G132" s="15">
        <f t="shared" si="87"/>
        <v>0</v>
      </c>
      <c r="H132" s="15">
        <f t="shared" si="88"/>
        <v>0</v>
      </c>
      <c r="I132" s="46"/>
      <c r="J132" s="61"/>
      <c r="K132" s="15">
        <f t="shared" si="89"/>
        <v>0</v>
      </c>
      <c r="L132" s="15">
        <f t="shared" si="90"/>
        <v>0</v>
      </c>
      <c r="M132" s="15">
        <f t="shared" si="91"/>
        <v>0</v>
      </c>
      <c r="N132" s="15">
        <f t="shared" si="92"/>
        <v>0</v>
      </c>
      <c r="O132" s="15" t="str">
        <f t="shared" si="93"/>
        <v>Yes</v>
      </c>
      <c r="P132" s="108">
        <f t="shared" si="97"/>
        <v>0</v>
      </c>
      <c r="Q132" s="109"/>
      <c r="S132" s="55"/>
      <c r="T132" s="38">
        <f t="shared" si="94"/>
        <v>0</v>
      </c>
      <c r="U132" s="38">
        <f t="shared" si="95"/>
        <v>0</v>
      </c>
      <c r="V132" s="81">
        <f t="shared" si="96"/>
        <v>0</v>
      </c>
      <c r="W132" s="82"/>
    </row>
    <row r="133" spans="1:23" ht="16.5" customHeight="1" x14ac:dyDescent="0.3">
      <c r="A133" s="101"/>
      <c r="B133" s="102"/>
      <c r="C133" s="117"/>
      <c r="D133" s="117"/>
      <c r="E133" s="15">
        <f t="shared" si="85"/>
        <v>0</v>
      </c>
      <c r="F133" s="15">
        <f t="shared" si="86"/>
        <v>0</v>
      </c>
      <c r="G133" s="15">
        <f t="shared" si="87"/>
        <v>0</v>
      </c>
      <c r="H133" s="15">
        <f t="shared" si="88"/>
        <v>0</v>
      </c>
      <c r="I133" s="46"/>
      <c r="J133" s="61"/>
      <c r="K133" s="15">
        <f t="shared" si="89"/>
        <v>0</v>
      </c>
      <c r="L133" s="15">
        <f t="shared" si="90"/>
        <v>0</v>
      </c>
      <c r="M133" s="15">
        <f t="shared" si="91"/>
        <v>0</v>
      </c>
      <c r="N133" s="15">
        <f t="shared" si="92"/>
        <v>0</v>
      </c>
      <c r="O133" s="15" t="str">
        <f t="shared" si="93"/>
        <v>Yes</v>
      </c>
      <c r="P133" s="108">
        <f t="shared" si="97"/>
        <v>0</v>
      </c>
      <c r="Q133" s="109"/>
      <c r="S133" s="55"/>
      <c r="T133" s="38">
        <f t="shared" si="94"/>
        <v>0</v>
      </c>
      <c r="U133" s="38">
        <f t="shared" si="95"/>
        <v>0</v>
      </c>
      <c r="V133" s="81">
        <f t="shared" si="96"/>
        <v>0</v>
      </c>
      <c r="W133" s="82"/>
    </row>
    <row r="134" spans="1:23" ht="16.5" customHeight="1" x14ac:dyDescent="0.3">
      <c r="A134" s="101"/>
      <c r="B134" s="102"/>
      <c r="C134" s="117"/>
      <c r="D134" s="117"/>
      <c r="E134" s="15">
        <f t="shared" si="85"/>
        <v>0</v>
      </c>
      <c r="F134" s="15">
        <f t="shared" si="86"/>
        <v>0</v>
      </c>
      <c r="G134" s="15">
        <f t="shared" si="87"/>
        <v>0</v>
      </c>
      <c r="H134" s="15">
        <f t="shared" si="88"/>
        <v>0</v>
      </c>
      <c r="I134" s="46"/>
      <c r="J134" s="61"/>
      <c r="K134" s="15">
        <f t="shared" si="89"/>
        <v>0</v>
      </c>
      <c r="L134" s="15">
        <f t="shared" si="90"/>
        <v>0</v>
      </c>
      <c r="M134" s="15">
        <f t="shared" si="91"/>
        <v>0</v>
      </c>
      <c r="N134" s="15">
        <f t="shared" si="92"/>
        <v>0</v>
      </c>
      <c r="O134" s="15" t="str">
        <f t="shared" si="93"/>
        <v>Yes</v>
      </c>
      <c r="P134" s="108">
        <f t="shared" si="97"/>
        <v>0</v>
      </c>
      <c r="Q134" s="109"/>
      <c r="S134" s="55"/>
      <c r="T134" s="38">
        <f t="shared" si="94"/>
        <v>0</v>
      </c>
      <c r="U134" s="38">
        <f t="shared" si="95"/>
        <v>0</v>
      </c>
      <c r="V134" s="81">
        <f t="shared" si="96"/>
        <v>0</v>
      </c>
      <c r="W134" s="82"/>
    </row>
    <row r="135" spans="1:23" ht="16.5" customHeight="1" x14ac:dyDescent="0.3">
      <c r="A135" s="101"/>
      <c r="B135" s="102"/>
      <c r="C135" s="117"/>
      <c r="D135" s="117"/>
      <c r="E135" s="15">
        <f t="shared" si="85"/>
        <v>0</v>
      </c>
      <c r="F135" s="15">
        <f t="shared" si="86"/>
        <v>0</v>
      </c>
      <c r="G135" s="15">
        <f t="shared" si="87"/>
        <v>0</v>
      </c>
      <c r="H135" s="15">
        <f t="shared" si="88"/>
        <v>0</v>
      </c>
      <c r="I135" s="46"/>
      <c r="J135" s="61"/>
      <c r="K135" s="15">
        <f t="shared" si="89"/>
        <v>0</v>
      </c>
      <c r="L135" s="15">
        <f t="shared" si="90"/>
        <v>0</v>
      </c>
      <c r="M135" s="15">
        <f t="shared" si="91"/>
        <v>0</v>
      </c>
      <c r="N135" s="15">
        <f t="shared" si="92"/>
        <v>0</v>
      </c>
      <c r="O135" s="15" t="str">
        <f t="shared" si="93"/>
        <v>Yes</v>
      </c>
      <c r="P135" s="108">
        <f t="shared" si="97"/>
        <v>0</v>
      </c>
      <c r="Q135" s="109"/>
      <c r="S135" s="55"/>
      <c r="T135" s="38">
        <f t="shared" si="94"/>
        <v>0</v>
      </c>
      <c r="U135" s="38">
        <f t="shared" si="95"/>
        <v>0</v>
      </c>
      <c r="V135" s="81">
        <f t="shared" si="96"/>
        <v>0</v>
      </c>
      <c r="W135" s="82"/>
    </row>
    <row r="136" spans="1:23" ht="16.5" customHeight="1" x14ac:dyDescent="0.3">
      <c r="A136" s="101"/>
      <c r="B136" s="102"/>
      <c r="C136" s="117"/>
      <c r="D136" s="117"/>
      <c r="E136" s="15">
        <f t="shared" si="85"/>
        <v>0</v>
      </c>
      <c r="F136" s="15">
        <f t="shared" si="86"/>
        <v>0</v>
      </c>
      <c r="G136" s="15">
        <f t="shared" si="87"/>
        <v>0</v>
      </c>
      <c r="H136" s="15">
        <f t="shared" si="88"/>
        <v>0</v>
      </c>
      <c r="I136" s="46"/>
      <c r="J136" s="61"/>
      <c r="K136" s="15">
        <f t="shared" si="89"/>
        <v>0</v>
      </c>
      <c r="L136" s="15">
        <f t="shared" si="90"/>
        <v>0</v>
      </c>
      <c r="M136" s="15">
        <f t="shared" si="91"/>
        <v>0</v>
      </c>
      <c r="N136" s="15">
        <f t="shared" si="92"/>
        <v>0</v>
      </c>
      <c r="O136" s="15" t="str">
        <f t="shared" si="93"/>
        <v>Yes</v>
      </c>
      <c r="P136" s="108">
        <f t="shared" si="97"/>
        <v>0</v>
      </c>
      <c r="Q136" s="109"/>
      <c r="S136" s="55"/>
      <c r="T136" s="38">
        <f t="shared" si="94"/>
        <v>0</v>
      </c>
      <c r="U136" s="38">
        <f t="shared" si="95"/>
        <v>0</v>
      </c>
      <c r="V136" s="81">
        <f t="shared" si="96"/>
        <v>0</v>
      </c>
      <c r="W136" s="82"/>
    </row>
    <row r="137" spans="1:23" ht="16.5" customHeight="1" x14ac:dyDescent="0.3">
      <c r="A137" s="101"/>
      <c r="B137" s="102"/>
      <c r="C137" s="117"/>
      <c r="D137" s="117"/>
      <c r="E137" s="15">
        <f t="shared" si="85"/>
        <v>0</v>
      </c>
      <c r="F137" s="15">
        <f t="shared" si="86"/>
        <v>0</v>
      </c>
      <c r="G137" s="15">
        <f t="shared" si="87"/>
        <v>0</v>
      </c>
      <c r="H137" s="15">
        <f t="shared" si="88"/>
        <v>0</v>
      </c>
      <c r="I137" s="46"/>
      <c r="J137" s="61"/>
      <c r="K137" s="15">
        <f t="shared" si="89"/>
        <v>0</v>
      </c>
      <c r="L137" s="15">
        <f t="shared" si="90"/>
        <v>0</v>
      </c>
      <c r="M137" s="15">
        <f t="shared" si="91"/>
        <v>0</v>
      </c>
      <c r="N137" s="15">
        <f t="shared" si="92"/>
        <v>0</v>
      </c>
      <c r="O137" s="15" t="str">
        <f t="shared" si="93"/>
        <v>Yes</v>
      </c>
      <c r="P137" s="108">
        <f t="shared" si="97"/>
        <v>0</v>
      </c>
      <c r="Q137" s="109"/>
      <c r="S137" s="55"/>
      <c r="T137" s="38">
        <f t="shared" si="94"/>
        <v>0</v>
      </c>
      <c r="U137" s="38">
        <f t="shared" si="95"/>
        <v>0</v>
      </c>
      <c r="V137" s="81">
        <f t="shared" si="96"/>
        <v>0</v>
      </c>
      <c r="W137" s="82"/>
    </row>
    <row r="138" spans="1:23" ht="16.5" customHeight="1" x14ac:dyDescent="0.3">
      <c r="A138" s="101"/>
      <c r="B138" s="102"/>
      <c r="C138" s="117"/>
      <c r="D138" s="117"/>
      <c r="E138" s="15">
        <f t="shared" si="85"/>
        <v>0</v>
      </c>
      <c r="F138" s="15">
        <f t="shared" si="86"/>
        <v>0</v>
      </c>
      <c r="G138" s="15">
        <f t="shared" si="87"/>
        <v>0</v>
      </c>
      <c r="H138" s="15">
        <f t="shared" si="88"/>
        <v>0</v>
      </c>
      <c r="I138" s="46"/>
      <c r="J138" s="61"/>
      <c r="K138" s="15">
        <f t="shared" si="89"/>
        <v>0</v>
      </c>
      <c r="L138" s="15">
        <f t="shared" si="90"/>
        <v>0</v>
      </c>
      <c r="M138" s="15">
        <f t="shared" si="91"/>
        <v>0</v>
      </c>
      <c r="N138" s="15">
        <f t="shared" si="92"/>
        <v>0</v>
      </c>
      <c r="O138" s="15" t="str">
        <f t="shared" si="93"/>
        <v>Yes</v>
      </c>
      <c r="P138" s="108">
        <f t="shared" si="97"/>
        <v>0</v>
      </c>
      <c r="Q138" s="109"/>
      <c r="S138" s="55"/>
      <c r="T138" s="38">
        <f t="shared" si="94"/>
        <v>0</v>
      </c>
      <c r="U138" s="38">
        <f t="shared" si="95"/>
        <v>0</v>
      </c>
      <c r="V138" s="81">
        <f t="shared" si="96"/>
        <v>0</v>
      </c>
      <c r="W138" s="82"/>
    </row>
    <row r="139" spans="1:23" ht="16.5" customHeight="1" x14ac:dyDescent="0.3">
      <c r="A139" s="101"/>
      <c r="B139" s="102"/>
      <c r="C139" s="117"/>
      <c r="D139" s="117"/>
      <c r="E139" s="15">
        <f t="shared" si="85"/>
        <v>0</v>
      </c>
      <c r="F139" s="15">
        <f t="shared" si="86"/>
        <v>0</v>
      </c>
      <c r="G139" s="15">
        <f t="shared" si="87"/>
        <v>0</v>
      </c>
      <c r="H139" s="15">
        <f t="shared" si="88"/>
        <v>0</v>
      </c>
      <c r="I139" s="46"/>
      <c r="J139" s="61"/>
      <c r="K139" s="15">
        <f t="shared" si="89"/>
        <v>0</v>
      </c>
      <c r="L139" s="15">
        <f t="shared" si="90"/>
        <v>0</v>
      </c>
      <c r="M139" s="15">
        <f t="shared" si="91"/>
        <v>0</v>
      </c>
      <c r="N139" s="15">
        <f t="shared" si="92"/>
        <v>0</v>
      </c>
      <c r="O139" s="15" t="str">
        <f t="shared" si="93"/>
        <v>Yes</v>
      </c>
      <c r="P139" s="108">
        <f t="shared" si="97"/>
        <v>0</v>
      </c>
      <c r="Q139" s="109"/>
      <c r="S139" s="55"/>
      <c r="T139" s="38">
        <f t="shared" si="94"/>
        <v>0</v>
      </c>
      <c r="U139" s="38">
        <f t="shared" si="95"/>
        <v>0</v>
      </c>
      <c r="V139" s="81">
        <f t="shared" si="96"/>
        <v>0</v>
      </c>
      <c r="W139" s="82"/>
    </row>
    <row r="140" spans="1:23" ht="16.5" customHeight="1" x14ac:dyDescent="0.3">
      <c r="A140" s="101"/>
      <c r="B140" s="102"/>
      <c r="C140" s="117"/>
      <c r="D140" s="117"/>
      <c r="E140" s="15">
        <f t="shared" si="85"/>
        <v>0</v>
      </c>
      <c r="F140" s="15">
        <f t="shared" si="86"/>
        <v>0</v>
      </c>
      <c r="G140" s="15">
        <f t="shared" si="87"/>
        <v>0</v>
      </c>
      <c r="H140" s="15">
        <f t="shared" si="88"/>
        <v>0</v>
      </c>
      <c r="I140" s="46"/>
      <c r="J140" s="61"/>
      <c r="K140" s="15">
        <f t="shared" si="89"/>
        <v>0</v>
      </c>
      <c r="L140" s="15">
        <f t="shared" si="90"/>
        <v>0</v>
      </c>
      <c r="M140" s="15">
        <f t="shared" si="91"/>
        <v>0</v>
      </c>
      <c r="N140" s="15">
        <f t="shared" si="92"/>
        <v>0</v>
      </c>
      <c r="O140" s="15" t="str">
        <f t="shared" si="93"/>
        <v>Yes</v>
      </c>
      <c r="P140" s="108">
        <f t="shared" si="97"/>
        <v>0</v>
      </c>
      <c r="Q140" s="109"/>
      <c r="S140" s="55"/>
      <c r="T140" s="38">
        <f t="shared" si="94"/>
        <v>0</v>
      </c>
      <c r="U140" s="38">
        <f t="shared" si="95"/>
        <v>0</v>
      </c>
      <c r="V140" s="81">
        <f t="shared" si="96"/>
        <v>0</v>
      </c>
      <c r="W140" s="82"/>
    </row>
    <row r="141" spans="1:23" ht="16.5" customHeight="1" x14ac:dyDescent="0.3">
      <c r="A141" s="101"/>
      <c r="B141" s="102"/>
      <c r="C141" s="117"/>
      <c r="D141" s="117"/>
      <c r="E141" s="15">
        <f t="shared" si="85"/>
        <v>0</v>
      </c>
      <c r="F141" s="15">
        <f t="shared" si="86"/>
        <v>0</v>
      </c>
      <c r="G141" s="15">
        <f t="shared" si="87"/>
        <v>0</v>
      </c>
      <c r="H141" s="15">
        <f t="shared" si="88"/>
        <v>0</v>
      </c>
      <c r="I141" s="46"/>
      <c r="J141" s="61"/>
      <c r="K141" s="15">
        <f t="shared" si="89"/>
        <v>0</v>
      </c>
      <c r="L141" s="15">
        <f t="shared" si="90"/>
        <v>0</v>
      </c>
      <c r="M141" s="15">
        <f t="shared" si="91"/>
        <v>0</v>
      </c>
      <c r="N141" s="15">
        <f t="shared" si="92"/>
        <v>0</v>
      </c>
      <c r="O141" s="15" t="str">
        <f t="shared" si="93"/>
        <v>Yes</v>
      </c>
      <c r="P141" s="108">
        <f t="shared" si="97"/>
        <v>0</v>
      </c>
      <c r="Q141" s="109"/>
      <c r="S141" s="55"/>
      <c r="T141" s="38">
        <f t="shared" si="94"/>
        <v>0</v>
      </c>
      <c r="U141" s="38">
        <f t="shared" si="95"/>
        <v>0</v>
      </c>
      <c r="V141" s="81">
        <f t="shared" si="96"/>
        <v>0</v>
      </c>
      <c r="W141" s="82"/>
    </row>
    <row r="142" spans="1:23" ht="16.5" customHeight="1" x14ac:dyDescent="0.3">
      <c r="A142" s="101"/>
      <c r="B142" s="102"/>
      <c r="C142" s="117"/>
      <c r="D142" s="117"/>
      <c r="E142" s="15">
        <f t="shared" si="85"/>
        <v>0</v>
      </c>
      <c r="F142" s="15">
        <f t="shared" si="86"/>
        <v>0</v>
      </c>
      <c r="G142" s="15">
        <f t="shared" si="87"/>
        <v>0</v>
      </c>
      <c r="H142" s="15">
        <f t="shared" si="88"/>
        <v>0</v>
      </c>
      <c r="I142" s="46"/>
      <c r="J142" s="61"/>
      <c r="K142" s="15">
        <f t="shared" si="89"/>
        <v>0</v>
      </c>
      <c r="L142" s="15">
        <f t="shared" si="90"/>
        <v>0</v>
      </c>
      <c r="M142" s="15">
        <f t="shared" si="91"/>
        <v>0</v>
      </c>
      <c r="N142" s="15">
        <f t="shared" si="92"/>
        <v>0</v>
      </c>
      <c r="O142" s="15" t="str">
        <f t="shared" si="93"/>
        <v>Yes</v>
      </c>
      <c r="P142" s="108">
        <f t="shared" si="97"/>
        <v>0</v>
      </c>
      <c r="Q142" s="109"/>
      <c r="S142" s="55"/>
      <c r="T142" s="38">
        <f t="shared" si="94"/>
        <v>0</v>
      </c>
      <c r="U142" s="38">
        <f t="shared" si="95"/>
        <v>0</v>
      </c>
      <c r="V142" s="81">
        <f t="shared" si="96"/>
        <v>0</v>
      </c>
      <c r="W142" s="82"/>
    </row>
    <row r="143" spans="1:23" ht="16.5" customHeight="1" x14ac:dyDescent="0.3">
      <c r="A143" s="101"/>
      <c r="B143" s="102"/>
      <c r="C143" s="117"/>
      <c r="D143" s="117"/>
      <c r="E143" s="15">
        <f t="shared" si="85"/>
        <v>0</v>
      </c>
      <c r="F143" s="15">
        <f t="shared" si="86"/>
        <v>0</v>
      </c>
      <c r="G143" s="15">
        <f t="shared" si="87"/>
        <v>0</v>
      </c>
      <c r="H143" s="15">
        <f t="shared" si="88"/>
        <v>0</v>
      </c>
      <c r="I143" s="46"/>
      <c r="J143" s="61"/>
      <c r="K143" s="15">
        <f t="shared" si="89"/>
        <v>0</v>
      </c>
      <c r="L143" s="15">
        <f t="shared" si="90"/>
        <v>0</v>
      </c>
      <c r="M143" s="15">
        <f t="shared" si="91"/>
        <v>0</v>
      </c>
      <c r="N143" s="15">
        <f t="shared" si="92"/>
        <v>0</v>
      </c>
      <c r="O143" s="15" t="str">
        <f t="shared" si="93"/>
        <v>Yes</v>
      </c>
      <c r="P143" s="108">
        <f t="shared" si="97"/>
        <v>0</v>
      </c>
      <c r="Q143" s="109"/>
      <c r="S143" s="55"/>
      <c r="T143" s="38">
        <f t="shared" si="94"/>
        <v>0</v>
      </c>
      <c r="U143" s="38">
        <f t="shared" si="95"/>
        <v>0</v>
      </c>
      <c r="V143" s="81">
        <f t="shared" si="96"/>
        <v>0</v>
      </c>
      <c r="W143" s="82"/>
    </row>
    <row r="144" spans="1:23" ht="16.5" customHeight="1" x14ac:dyDescent="0.3">
      <c r="A144" s="101"/>
      <c r="B144" s="102"/>
      <c r="C144" s="117"/>
      <c r="D144" s="117"/>
      <c r="E144" s="15">
        <f t="shared" si="85"/>
        <v>0</v>
      </c>
      <c r="F144" s="15">
        <f t="shared" si="86"/>
        <v>0</v>
      </c>
      <c r="G144" s="15">
        <f t="shared" si="87"/>
        <v>0</v>
      </c>
      <c r="H144" s="15">
        <f t="shared" si="88"/>
        <v>0</v>
      </c>
      <c r="I144" s="46"/>
      <c r="J144" s="61"/>
      <c r="K144" s="15">
        <f t="shared" si="89"/>
        <v>0</v>
      </c>
      <c r="L144" s="15">
        <f t="shared" si="90"/>
        <v>0</v>
      </c>
      <c r="M144" s="15">
        <f t="shared" si="91"/>
        <v>0</v>
      </c>
      <c r="N144" s="15">
        <f t="shared" si="92"/>
        <v>0</v>
      </c>
      <c r="O144" s="15" t="str">
        <f t="shared" si="93"/>
        <v>Yes</v>
      </c>
      <c r="P144" s="108">
        <f t="shared" si="97"/>
        <v>0</v>
      </c>
      <c r="Q144" s="109"/>
      <c r="S144" s="55"/>
      <c r="T144" s="38">
        <f t="shared" si="94"/>
        <v>0</v>
      </c>
      <c r="U144" s="38">
        <f t="shared" si="95"/>
        <v>0</v>
      </c>
      <c r="V144" s="81">
        <f t="shared" si="96"/>
        <v>0</v>
      </c>
      <c r="W144" s="82"/>
    </row>
    <row r="145" spans="1:52" ht="16.5" customHeight="1" x14ac:dyDescent="0.3">
      <c r="A145" s="101"/>
      <c r="B145" s="102"/>
      <c r="C145" s="117"/>
      <c r="D145" s="117"/>
      <c r="E145" s="15">
        <f t="shared" si="85"/>
        <v>0</v>
      </c>
      <c r="F145" s="15">
        <f t="shared" si="86"/>
        <v>0</v>
      </c>
      <c r="G145" s="15">
        <f t="shared" si="87"/>
        <v>0</v>
      </c>
      <c r="H145" s="15">
        <f t="shared" si="88"/>
        <v>0</v>
      </c>
      <c r="I145" s="46"/>
      <c r="J145" s="61"/>
      <c r="K145" s="15">
        <f t="shared" si="89"/>
        <v>0</v>
      </c>
      <c r="L145" s="15">
        <f t="shared" si="90"/>
        <v>0</v>
      </c>
      <c r="M145" s="15">
        <f t="shared" si="91"/>
        <v>0</v>
      </c>
      <c r="N145" s="15">
        <f t="shared" si="92"/>
        <v>0</v>
      </c>
      <c r="O145" s="15" t="str">
        <f t="shared" si="93"/>
        <v>Yes</v>
      </c>
      <c r="P145" s="108">
        <f t="shared" si="97"/>
        <v>0</v>
      </c>
      <c r="Q145" s="109"/>
      <c r="S145" s="55"/>
      <c r="T145" s="38">
        <f t="shared" si="94"/>
        <v>0</v>
      </c>
      <c r="U145" s="38">
        <f t="shared" si="95"/>
        <v>0</v>
      </c>
      <c r="V145" s="81">
        <f t="shared" si="96"/>
        <v>0</v>
      </c>
      <c r="W145" s="82"/>
    </row>
    <row r="146" spans="1:52" ht="16.5" customHeight="1" x14ac:dyDescent="0.3">
      <c r="A146" s="101"/>
      <c r="B146" s="102"/>
      <c r="C146" s="117"/>
      <c r="D146" s="117"/>
      <c r="E146" s="15">
        <f t="shared" si="85"/>
        <v>0</v>
      </c>
      <c r="F146" s="15">
        <f t="shared" si="86"/>
        <v>0</v>
      </c>
      <c r="G146" s="15">
        <f t="shared" si="87"/>
        <v>0</v>
      </c>
      <c r="H146" s="15">
        <f t="shared" si="88"/>
        <v>0</v>
      </c>
      <c r="I146" s="46"/>
      <c r="J146" s="61"/>
      <c r="K146" s="15">
        <f t="shared" si="89"/>
        <v>0</v>
      </c>
      <c r="L146" s="15">
        <f t="shared" si="90"/>
        <v>0</v>
      </c>
      <c r="M146" s="15">
        <f t="shared" si="91"/>
        <v>0</v>
      </c>
      <c r="N146" s="15">
        <f t="shared" si="92"/>
        <v>0</v>
      </c>
      <c r="O146" s="15" t="str">
        <f t="shared" si="93"/>
        <v>Yes</v>
      </c>
      <c r="P146" s="108">
        <f t="shared" si="97"/>
        <v>0</v>
      </c>
      <c r="Q146" s="109"/>
      <c r="S146" s="55"/>
      <c r="T146" s="38">
        <f t="shared" si="94"/>
        <v>0</v>
      </c>
      <c r="U146" s="38">
        <f t="shared" si="95"/>
        <v>0</v>
      </c>
      <c r="V146" s="81">
        <f t="shared" si="96"/>
        <v>0</v>
      </c>
      <c r="W146" s="82"/>
    </row>
    <row r="147" spans="1:52" s="10" customFormat="1" ht="15.6" x14ac:dyDescent="0.3">
      <c r="A147" s="97" t="s">
        <v>7</v>
      </c>
      <c r="B147" s="98"/>
      <c r="C147" s="112">
        <f>E147</f>
        <v>0</v>
      </c>
      <c r="D147" s="112"/>
      <c r="E147" s="18">
        <f>SUM(E128:E146)</f>
        <v>0</v>
      </c>
      <c r="F147" s="34">
        <f>SUM(F128:F146)</f>
        <v>0</v>
      </c>
      <c r="G147" s="34">
        <f>SUM(G128:G146)</f>
        <v>0</v>
      </c>
      <c r="H147" s="18">
        <f>SUM(H128:H146)</f>
        <v>0</v>
      </c>
      <c r="I147" s="18">
        <f>K147</f>
        <v>0</v>
      </c>
      <c r="J147" s="35"/>
      <c r="K147" s="18">
        <f>SUM(K128:K146)</f>
        <v>0</v>
      </c>
      <c r="L147" s="18">
        <f>SUM(L128:L146)</f>
        <v>0</v>
      </c>
      <c r="M147" s="18">
        <f>SUM(M128:M146)</f>
        <v>0</v>
      </c>
      <c r="N147" s="18">
        <f>SUM(N128:N146)</f>
        <v>0</v>
      </c>
      <c r="O147" s="18"/>
      <c r="P147" s="113">
        <f>E147-K147</f>
        <v>0</v>
      </c>
      <c r="Q147" s="114"/>
      <c r="S147" s="39" t="s">
        <v>7</v>
      </c>
      <c r="T147" s="17">
        <f>SUM(T128:T146)</f>
        <v>0</v>
      </c>
      <c r="U147" s="17">
        <f>SUM(U128:U146)</f>
        <v>0</v>
      </c>
      <c r="V147" s="122">
        <f>P147</f>
        <v>0</v>
      </c>
      <c r="W147" s="12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</row>
    <row r="148" spans="1:52" x14ac:dyDescent="0.3">
      <c r="A148" s="159" t="s">
        <v>466</v>
      </c>
      <c r="B148" s="160"/>
      <c r="C148" s="160"/>
      <c r="D148" s="160"/>
      <c r="E148" s="160"/>
      <c r="F148" s="160"/>
      <c r="G148" s="160"/>
      <c r="H148" s="160"/>
      <c r="I148" s="160"/>
      <c r="J148" s="160"/>
      <c r="K148" s="160"/>
      <c r="L148" s="160"/>
      <c r="M148" s="160"/>
      <c r="N148" s="160"/>
      <c r="O148" s="160"/>
      <c r="P148" s="160"/>
      <c r="Q148" s="161"/>
      <c r="S148" s="7"/>
      <c r="T148" s="8"/>
      <c r="U148" s="8"/>
      <c r="V148" s="8"/>
      <c r="W148" s="42"/>
    </row>
    <row r="149" spans="1:52" s="10" customFormat="1" ht="15.6" x14ac:dyDescent="0.3">
      <c r="A149" s="87" t="s">
        <v>451</v>
      </c>
      <c r="B149" s="88"/>
      <c r="C149" s="89" t="s">
        <v>463</v>
      </c>
      <c r="D149" s="90"/>
      <c r="E149" s="56"/>
      <c r="F149" s="57"/>
      <c r="G149" s="57"/>
      <c r="H149" s="56"/>
      <c r="I149" s="62" t="s">
        <v>443</v>
      </c>
      <c r="J149" s="8"/>
      <c r="K149" s="8"/>
      <c r="L149" s="8"/>
      <c r="M149" s="8"/>
      <c r="N149" s="8"/>
      <c r="O149" s="8"/>
      <c r="P149" s="106" t="s">
        <v>444</v>
      </c>
      <c r="Q149" s="107"/>
      <c r="S149" s="63" t="s">
        <v>451</v>
      </c>
      <c r="T149" s="17"/>
      <c r="U149" s="17"/>
      <c r="V149" s="17"/>
      <c r="W149" s="17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</row>
    <row r="150" spans="1:52" ht="15.6" x14ac:dyDescent="0.3">
      <c r="A150" s="99" t="s">
        <v>8</v>
      </c>
      <c r="B150" s="100"/>
      <c r="C150" s="80"/>
      <c r="D150" s="80"/>
      <c r="E150" s="2"/>
      <c r="F150" s="2">
        <f>F147-F178</f>
        <v>0</v>
      </c>
      <c r="G150" s="2"/>
      <c r="H150" s="2"/>
      <c r="I150" s="36" t="e">
        <f>L150*Z150</f>
        <v>#DIV/0!</v>
      </c>
      <c r="J150" s="2"/>
      <c r="K150" s="2"/>
      <c r="L150" s="2">
        <f>L147-L178</f>
        <v>0</v>
      </c>
      <c r="M150" s="2"/>
      <c r="N150" s="2"/>
      <c r="O150" s="2"/>
      <c r="P150" s="115" t="e">
        <f t="shared" ref="P150:P156" si="98">C150-I150</f>
        <v>#DIV/0!</v>
      </c>
      <c r="Q150" s="116"/>
      <c r="S150" s="55" t="s">
        <v>30</v>
      </c>
      <c r="T150" s="40">
        <f t="shared" ref="T150:T156" si="99">C150</f>
        <v>0</v>
      </c>
      <c r="U150" s="40" t="e">
        <f t="shared" ref="U150:U156" si="100">I150</f>
        <v>#DIV/0!</v>
      </c>
      <c r="V150" s="91" t="e">
        <f t="shared" ref="V150:V156" si="101">P150</f>
        <v>#DIV/0!</v>
      </c>
      <c r="W150" s="92"/>
      <c r="Y150" t="s">
        <v>9</v>
      </c>
      <c r="Z150" t="e">
        <f>C150/F150</f>
        <v>#DIV/0!</v>
      </c>
    </row>
    <row r="151" spans="1:52" ht="15.6" x14ac:dyDescent="0.3">
      <c r="A151" s="99" t="s">
        <v>10</v>
      </c>
      <c r="B151" s="100"/>
      <c r="C151" s="80"/>
      <c r="D151" s="80"/>
      <c r="E151" s="2"/>
      <c r="F151" s="2"/>
      <c r="G151" s="2">
        <f>G147-G178</f>
        <v>0</v>
      </c>
      <c r="H151" s="2"/>
      <c r="I151" s="36" t="e">
        <f>M151*Z151</f>
        <v>#DIV/0!</v>
      </c>
      <c r="J151" s="2"/>
      <c r="K151" s="2"/>
      <c r="L151" s="2"/>
      <c r="M151" s="2">
        <f>M147-M178</f>
        <v>0</v>
      </c>
      <c r="N151" s="2"/>
      <c r="O151" s="2"/>
      <c r="P151" s="115" t="e">
        <f t="shared" si="98"/>
        <v>#DIV/0!</v>
      </c>
      <c r="Q151" s="116"/>
      <c r="S151" s="55" t="s">
        <v>31</v>
      </c>
      <c r="T151" s="40">
        <f t="shared" si="99"/>
        <v>0</v>
      </c>
      <c r="U151" s="40" t="e">
        <f t="shared" si="100"/>
        <v>#DIV/0!</v>
      </c>
      <c r="V151" s="91" t="e">
        <f t="shared" si="101"/>
        <v>#DIV/0!</v>
      </c>
      <c r="W151" s="92"/>
      <c r="Y151" t="s">
        <v>11</v>
      </c>
      <c r="Z151" t="e">
        <f>C151/G151</f>
        <v>#DIV/0!</v>
      </c>
    </row>
    <row r="152" spans="1:52" ht="15.6" x14ac:dyDescent="0.3">
      <c r="A152" s="64" t="s">
        <v>37</v>
      </c>
      <c r="B152" s="60"/>
      <c r="C152" s="80"/>
      <c r="D152" s="80"/>
      <c r="E152" s="2"/>
      <c r="F152" s="2"/>
      <c r="G152" s="2"/>
      <c r="H152" s="2"/>
      <c r="I152" s="36" t="e">
        <f>M151*Z152</f>
        <v>#DIV/0!</v>
      </c>
      <c r="J152" s="2"/>
      <c r="K152" s="2"/>
      <c r="L152" s="2"/>
      <c r="M152" s="2"/>
      <c r="N152" s="2"/>
      <c r="O152" s="2"/>
      <c r="P152" s="115" t="e">
        <f t="shared" si="98"/>
        <v>#DIV/0!</v>
      </c>
      <c r="Q152" s="116"/>
      <c r="S152" s="55" t="s">
        <v>32</v>
      </c>
      <c r="T152" s="40">
        <f t="shared" si="99"/>
        <v>0</v>
      </c>
      <c r="U152" s="40" t="e">
        <f t="shared" si="100"/>
        <v>#DIV/0!</v>
      </c>
      <c r="V152" s="91" t="e">
        <f t="shared" si="101"/>
        <v>#DIV/0!</v>
      </c>
      <c r="W152" s="92"/>
      <c r="Y152" t="s">
        <v>12</v>
      </c>
      <c r="Z152" t="e">
        <f>C152/G151</f>
        <v>#DIV/0!</v>
      </c>
    </row>
    <row r="153" spans="1:52" ht="15.6" x14ac:dyDescent="0.3">
      <c r="A153" s="64" t="s">
        <v>36</v>
      </c>
      <c r="B153" s="60"/>
      <c r="C153" s="80"/>
      <c r="D153" s="80"/>
      <c r="E153" s="2"/>
      <c r="F153" s="2"/>
      <c r="G153" s="2"/>
      <c r="H153" s="2"/>
      <c r="I153" s="36" t="e">
        <f>M151*Z153</f>
        <v>#DIV/0!</v>
      </c>
      <c r="J153" s="2"/>
      <c r="K153" s="2"/>
      <c r="L153" s="2"/>
      <c r="M153" s="2"/>
      <c r="N153" s="2"/>
      <c r="O153" s="2"/>
      <c r="P153" s="115" t="e">
        <f t="shared" si="98"/>
        <v>#DIV/0!</v>
      </c>
      <c r="Q153" s="116"/>
      <c r="S153" s="55"/>
      <c r="T153" s="40">
        <f t="shared" si="99"/>
        <v>0</v>
      </c>
      <c r="U153" s="40" t="e">
        <f t="shared" si="100"/>
        <v>#DIV/0!</v>
      </c>
      <c r="V153" s="91" t="e">
        <f t="shared" si="101"/>
        <v>#DIV/0!</v>
      </c>
      <c r="W153" s="92"/>
      <c r="Y153" t="s">
        <v>282</v>
      </c>
      <c r="Z153" t="e">
        <f>C153/G151</f>
        <v>#DIV/0!</v>
      </c>
    </row>
    <row r="154" spans="1:52" ht="15.6" x14ac:dyDescent="0.3">
      <c r="A154" s="99" t="s">
        <v>13</v>
      </c>
      <c r="B154" s="100"/>
      <c r="C154" s="80"/>
      <c r="D154" s="80"/>
      <c r="E154" s="2"/>
      <c r="F154" s="2"/>
      <c r="G154" s="2"/>
      <c r="H154" s="2">
        <f>H147-H178</f>
        <v>0</v>
      </c>
      <c r="I154" s="36">
        <f>N154*Z154</f>
        <v>0</v>
      </c>
      <c r="J154" s="2"/>
      <c r="K154" s="2"/>
      <c r="L154" s="2"/>
      <c r="M154" s="2"/>
      <c r="N154" s="2">
        <f>N147-N178</f>
        <v>0</v>
      </c>
      <c r="O154" s="2"/>
      <c r="P154" s="115">
        <f t="shared" si="98"/>
        <v>0</v>
      </c>
      <c r="Q154" s="116"/>
      <c r="S154" s="55" t="s">
        <v>14</v>
      </c>
      <c r="T154" s="40">
        <f t="shared" si="99"/>
        <v>0</v>
      </c>
      <c r="U154" s="40">
        <f t="shared" si="100"/>
        <v>0</v>
      </c>
      <c r="V154" s="91">
        <f t="shared" si="101"/>
        <v>0</v>
      </c>
      <c r="W154" s="92"/>
      <c r="Y154" t="s">
        <v>14</v>
      </c>
      <c r="Z154">
        <v>6.2E-2</v>
      </c>
    </row>
    <row r="155" spans="1:52" ht="15.6" x14ac:dyDescent="0.3">
      <c r="A155" s="99" t="s">
        <v>15</v>
      </c>
      <c r="B155" s="100"/>
      <c r="C155" s="80"/>
      <c r="D155" s="80"/>
      <c r="E155" s="2"/>
      <c r="F155" s="2"/>
      <c r="G155" s="2"/>
      <c r="H155" s="2">
        <f>H147-H178</f>
        <v>0</v>
      </c>
      <c r="I155" s="36">
        <f>N155*Z155</f>
        <v>0</v>
      </c>
      <c r="J155" s="2"/>
      <c r="K155" s="2"/>
      <c r="L155" s="2"/>
      <c r="M155" s="2"/>
      <c r="N155" s="2">
        <f>N147-N178</f>
        <v>0</v>
      </c>
      <c r="O155" s="2"/>
      <c r="P155" s="115">
        <f t="shared" si="98"/>
        <v>0</v>
      </c>
      <c r="Q155" s="116"/>
      <c r="S155" s="55" t="s">
        <v>33</v>
      </c>
      <c r="T155" s="40">
        <f t="shared" si="99"/>
        <v>0</v>
      </c>
      <c r="U155" s="40">
        <f t="shared" si="100"/>
        <v>0</v>
      </c>
      <c r="V155" s="91">
        <f t="shared" si="101"/>
        <v>0</v>
      </c>
      <c r="W155" s="92"/>
      <c r="Y155" t="s">
        <v>16</v>
      </c>
      <c r="Z155">
        <v>1.4500000000000001E-2</v>
      </c>
    </row>
    <row r="156" spans="1:52" ht="15.6" x14ac:dyDescent="0.3">
      <c r="A156" s="99" t="s">
        <v>27</v>
      </c>
      <c r="B156" s="100"/>
      <c r="C156" s="80"/>
      <c r="D156" s="80"/>
      <c r="E156" s="2"/>
      <c r="F156" s="2"/>
      <c r="G156" s="2"/>
      <c r="H156" s="2"/>
      <c r="I156" s="1"/>
      <c r="J156" s="2"/>
      <c r="K156" s="2"/>
      <c r="L156" s="2"/>
      <c r="M156" s="2"/>
      <c r="N156" s="2"/>
      <c r="O156" s="2"/>
      <c r="P156" s="115">
        <f t="shared" si="98"/>
        <v>0</v>
      </c>
      <c r="Q156" s="116"/>
      <c r="S156" s="55" t="s">
        <v>34</v>
      </c>
      <c r="T156" s="40">
        <f t="shared" si="99"/>
        <v>0</v>
      </c>
      <c r="U156" s="40">
        <f t="shared" si="100"/>
        <v>0</v>
      </c>
      <c r="V156" s="91">
        <f t="shared" si="101"/>
        <v>0</v>
      </c>
      <c r="W156" s="92"/>
    </row>
    <row r="157" spans="1:52" s="11" customFormat="1" ht="15.6" hidden="1" x14ac:dyDescent="0.3">
      <c r="A157" s="74"/>
      <c r="B157" s="75"/>
      <c r="C157" s="118">
        <f>SUM(C150:C156)</f>
        <v>0</v>
      </c>
      <c r="D157" s="119"/>
      <c r="E157" s="2"/>
      <c r="F157" s="2"/>
      <c r="G157" s="2"/>
      <c r="H157" s="2"/>
      <c r="I157" s="2" t="e">
        <f>SUM(I150:I156)</f>
        <v>#DIV/0!</v>
      </c>
      <c r="J157" s="2"/>
      <c r="K157" s="2"/>
      <c r="L157" s="2"/>
      <c r="M157" s="2"/>
      <c r="N157" s="2"/>
      <c r="O157" s="2"/>
      <c r="P157" s="118" t="e">
        <f>SUM(P150:P156)</f>
        <v>#DIV/0!</v>
      </c>
      <c r="Q157" s="119"/>
      <c r="S157" s="50"/>
      <c r="T157" s="41"/>
      <c r="U157" s="41"/>
      <c r="V157" s="162" t="e">
        <f>SUM(V150:V156)</f>
        <v>#DIV/0!</v>
      </c>
      <c r="W157" s="163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  <c r="AZ157" s="47"/>
    </row>
    <row r="158" spans="1:52" x14ac:dyDescent="0.3">
      <c r="A158" s="159" t="s">
        <v>468</v>
      </c>
      <c r="B158" s="160"/>
      <c r="C158" s="160"/>
      <c r="D158" s="160"/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1"/>
      <c r="S158" s="7"/>
      <c r="T158" s="8"/>
      <c r="U158" s="8"/>
      <c r="V158" s="8"/>
      <c r="W158" s="42"/>
    </row>
    <row r="159" spans="1:52" s="10" customFormat="1" ht="15.6" x14ac:dyDescent="0.3">
      <c r="A159" s="89" t="s">
        <v>452</v>
      </c>
      <c r="B159" s="89" t="s">
        <v>453</v>
      </c>
      <c r="C159" s="89" t="s">
        <v>454</v>
      </c>
      <c r="D159" s="90"/>
      <c r="E159" s="128" t="s">
        <v>41</v>
      </c>
      <c r="F159" s="128" t="s">
        <v>167</v>
      </c>
      <c r="G159" s="128" t="s">
        <v>168</v>
      </c>
      <c r="H159" s="128" t="s">
        <v>169</v>
      </c>
      <c r="I159" s="126" t="s">
        <v>455</v>
      </c>
      <c r="J159" s="151" t="s">
        <v>43</v>
      </c>
      <c r="K159" s="151" t="s">
        <v>162</v>
      </c>
      <c r="L159" s="153" t="s">
        <v>167</v>
      </c>
      <c r="M159" s="153" t="s">
        <v>456</v>
      </c>
      <c r="N159" s="153" t="s">
        <v>169</v>
      </c>
      <c r="O159" s="155" t="s">
        <v>44</v>
      </c>
      <c r="P159" s="106" t="s">
        <v>457</v>
      </c>
      <c r="Q159" s="107"/>
      <c r="S159" s="93" t="s">
        <v>458</v>
      </c>
      <c r="T159" s="93" t="s">
        <v>454</v>
      </c>
      <c r="U159" s="93" t="s">
        <v>460</v>
      </c>
      <c r="V159" s="95" t="s">
        <v>457</v>
      </c>
      <c r="W159" s="96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</row>
    <row r="160" spans="1:52" s="10" customFormat="1" ht="15.6" x14ac:dyDescent="0.3">
      <c r="A160" s="124"/>
      <c r="B160" s="124"/>
      <c r="C160" s="124"/>
      <c r="D160" s="125"/>
      <c r="E160" s="129"/>
      <c r="F160" s="129"/>
      <c r="G160" s="129"/>
      <c r="H160" s="129"/>
      <c r="I160" s="127"/>
      <c r="J160" s="152"/>
      <c r="K160" s="152"/>
      <c r="L160" s="154"/>
      <c r="M160" s="154"/>
      <c r="N160" s="154"/>
      <c r="O160" s="156"/>
      <c r="P160" s="66" t="s">
        <v>45</v>
      </c>
      <c r="Q160" s="18" t="s">
        <v>46</v>
      </c>
      <c r="S160" s="94"/>
      <c r="T160" s="94"/>
      <c r="U160" s="94"/>
      <c r="V160" s="59" t="s">
        <v>45</v>
      </c>
      <c r="W160" s="59" t="s">
        <v>46</v>
      </c>
      <c r="X160" s="26" t="s">
        <v>164</v>
      </c>
      <c r="Z160" s="67" t="s">
        <v>30</v>
      </c>
      <c r="AA160" s="67" t="s">
        <v>283</v>
      </c>
      <c r="AB160" s="67" t="s">
        <v>284</v>
      </c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</row>
    <row r="161" spans="1:28" ht="16.5" customHeight="1" x14ac:dyDescent="0.3">
      <c r="A161" s="68"/>
      <c r="B161" s="69"/>
      <c r="C161" s="80"/>
      <c r="D161" s="80"/>
      <c r="E161" s="19">
        <f>IF(B161="N/P (ER)",0,C161)</f>
        <v>0</v>
      </c>
      <c r="F161" s="19">
        <f>IF(B161 = "B (EE)",IF(Z161="N",C161,0),0)</f>
        <v>0</v>
      </c>
      <c r="G161" s="19">
        <f>IF(B161 = "B (EE)",IF(AA161="N",C161,0),0)</f>
        <v>0</v>
      </c>
      <c r="H161" s="19">
        <f>IF(B161 = "B (EE)",IF(AB161="N",C161,0),0)</f>
        <v>0</v>
      </c>
      <c r="I161" s="1"/>
      <c r="J161" s="30">
        <f>IF(B161="N/P (ER)",0,I161)</f>
        <v>0</v>
      </c>
      <c r="K161" s="30">
        <f>IF(B161="N/P (ER)",I161,0)</f>
        <v>0</v>
      </c>
      <c r="L161" s="30">
        <f>IF(B161 = "B (EE)",IF(Z161="N",I161,0),0)</f>
        <v>0</v>
      </c>
      <c r="M161" s="30">
        <f>IF(B161 = "B (EE)",IF(AA161="N",I161,0),0)</f>
        <v>0</v>
      </c>
      <c r="N161" s="30">
        <f>IF(B161 = "B (EE)",IF(AB161="N",I161,0),0)</f>
        <v>0</v>
      </c>
      <c r="O161" s="19" t="e">
        <f t="shared" ref="O161:O177" si="102">IF(X161 = FALSE,L161,E161)</f>
        <v>#N/A</v>
      </c>
      <c r="P161" s="70">
        <f>IF(B161="N/P (ER)",0,C161-I161)</f>
        <v>0</v>
      </c>
      <c r="Q161" s="20">
        <f>IF(B161="N/P (ER)",C161-J161,0)</f>
        <v>0</v>
      </c>
      <c r="S161" s="55">
        <f t="shared" ref="S161:S177" si="103">A161</f>
        <v>0</v>
      </c>
      <c r="T161" s="40">
        <f t="shared" ref="T161:T177" si="104">C161</f>
        <v>0</v>
      </c>
      <c r="U161" s="40">
        <f t="shared" ref="U161:U177" si="105">I161</f>
        <v>0</v>
      </c>
      <c r="V161" s="71">
        <f t="shared" ref="V161:V177" si="106">P161</f>
        <v>0</v>
      </c>
      <c r="W161" s="40">
        <f t="shared" ref="W161:W177" si="107">Q161</f>
        <v>0</v>
      </c>
      <c r="X161" s="72" t="e">
        <f t="shared" ref="X161:X177" si="108">VLOOKUP(A161,unrecoverable,2,FALSE)</f>
        <v>#N/A</v>
      </c>
      <c r="Z161" s="67" t="str">
        <f t="shared" ref="Z161:Z177" si="109">IF(ISNA(VLOOKUP(A161,FedDed,2,FALSE)),"Y","N")</f>
        <v>Y</v>
      </c>
      <c r="AA161" s="67" t="str">
        <f t="shared" ref="AA161:AA177" si="110">IF(ISNA(VLOOKUP(A161,State_Ded,2,FALSE)),"Y","N")</f>
        <v>Y</v>
      </c>
      <c r="AB161" s="67" t="str">
        <f t="shared" ref="AB161:AB177" si="111">IF(ISNA(VLOOKUP(A161,NoSSDed,2,FALSE)),"Y","N")</f>
        <v>Y</v>
      </c>
    </row>
    <row r="162" spans="1:28" ht="15.6" x14ac:dyDescent="0.3">
      <c r="A162" s="68"/>
      <c r="B162" s="69"/>
      <c r="C162" s="80"/>
      <c r="D162" s="80"/>
      <c r="E162" s="19">
        <f t="shared" ref="E162:E177" si="112">IF(B162="N/P (ER)",0,C162)</f>
        <v>0</v>
      </c>
      <c r="F162" s="19">
        <f t="shared" ref="F162:F177" si="113">IF(B162 = "B (EE)",IF(Z162="N",C162,0),0)</f>
        <v>0</v>
      </c>
      <c r="G162" s="19">
        <f t="shared" ref="G162:G177" si="114">IF(B162 = "B (EE)",IF(AA162="N",C162,0),0)</f>
        <v>0</v>
      </c>
      <c r="H162" s="19">
        <f t="shared" ref="H162:H177" si="115">IF(B162 = "B (EE)",IF(AB162="N",C162,0),0)</f>
        <v>0</v>
      </c>
      <c r="I162" s="1"/>
      <c r="J162" s="30">
        <f t="shared" ref="J162:J177" si="116">IF(B162="N/P (ER)",0,I162)</f>
        <v>0</v>
      </c>
      <c r="K162" s="30">
        <f t="shared" ref="K162:K177" si="117">IF(B162="N/P (ER)",I162,0)</f>
        <v>0</v>
      </c>
      <c r="L162" s="30">
        <f t="shared" ref="L162:L177" si="118">IF(B162 = "B (EE)",IF(Z162="N",I162,0),0)</f>
        <v>0</v>
      </c>
      <c r="M162" s="30">
        <f t="shared" ref="M162:M177" si="119">IF(B162 = "B (EE)",IF(AA162="N",I162,0),0)</f>
        <v>0</v>
      </c>
      <c r="N162" s="30">
        <f t="shared" ref="N162:N177" si="120">IF(B162 = "B (EE)",IF(AB162="N",I162,0),0)</f>
        <v>0</v>
      </c>
      <c r="O162" s="19" t="e">
        <f t="shared" si="102"/>
        <v>#N/A</v>
      </c>
      <c r="P162" s="70">
        <f t="shared" ref="P162:P177" si="121">IF(B162="N/P (ER)",0,C162-I162)</f>
        <v>0</v>
      </c>
      <c r="Q162" s="20">
        <f t="shared" ref="Q162:Q177" si="122">IF(B162="N/P (ER)",C162-J162,0)</f>
        <v>0</v>
      </c>
      <c r="S162" s="55">
        <f t="shared" si="103"/>
        <v>0</v>
      </c>
      <c r="T162" s="40">
        <f t="shared" si="104"/>
        <v>0</v>
      </c>
      <c r="U162" s="40">
        <f t="shared" si="105"/>
        <v>0</v>
      </c>
      <c r="V162" s="71">
        <f t="shared" si="106"/>
        <v>0</v>
      </c>
      <c r="W162" s="40">
        <f t="shared" si="107"/>
        <v>0</v>
      </c>
      <c r="X162" s="72" t="e">
        <f t="shared" si="108"/>
        <v>#N/A</v>
      </c>
      <c r="Z162" s="67" t="str">
        <f t="shared" si="109"/>
        <v>Y</v>
      </c>
      <c r="AA162" s="67" t="str">
        <f t="shared" si="110"/>
        <v>Y</v>
      </c>
      <c r="AB162" s="67" t="str">
        <f t="shared" si="111"/>
        <v>Y</v>
      </c>
    </row>
    <row r="163" spans="1:28" ht="15.6" x14ac:dyDescent="0.3">
      <c r="A163" s="68"/>
      <c r="B163" s="69"/>
      <c r="C163" s="80"/>
      <c r="D163" s="80"/>
      <c r="E163" s="19">
        <f t="shared" si="112"/>
        <v>0</v>
      </c>
      <c r="F163" s="19">
        <f t="shared" si="113"/>
        <v>0</v>
      </c>
      <c r="G163" s="19">
        <f t="shared" si="114"/>
        <v>0</v>
      </c>
      <c r="H163" s="19">
        <f t="shared" si="115"/>
        <v>0</v>
      </c>
      <c r="I163" s="1"/>
      <c r="J163" s="30">
        <f t="shared" si="116"/>
        <v>0</v>
      </c>
      <c r="K163" s="30">
        <f t="shared" si="117"/>
        <v>0</v>
      </c>
      <c r="L163" s="30">
        <f t="shared" si="118"/>
        <v>0</v>
      </c>
      <c r="M163" s="30">
        <f t="shared" si="119"/>
        <v>0</v>
      </c>
      <c r="N163" s="30">
        <f t="shared" si="120"/>
        <v>0</v>
      </c>
      <c r="O163" s="19" t="e">
        <f t="shared" si="102"/>
        <v>#N/A</v>
      </c>
      <c r="P163" s="70">
        <f t="shared" si="121"/>
        <v>0</v>
      </c>
      <c r="Q163" s="20">
        <f t="shared" si="122"/>
        <v>0</v>
      </c>
      <c r="S163" s="55">
        <f t="shared" si="103"/>
        <v>0</v>
      </c>
      <c r="T163" s="40">
        <f t="shared" si="104"/>
        <v>0</v>
      </c>
      <c r="U163" s="40">
        <f t="shared" si="105"/>
        <v>0</v>
      </c>
      <c r="V163" s="71">
        <f t="shared" si="106"/>
        <v>0</v>
      </c>
      <c r="W163" s="40">
        <f t="shared" si="107"/>
        <v>0</v>
      </c>
      <c r="X163" s="72" t="e">
        <f t="shared" si="108"/>
        <v>#N/A</v>
      </c>
      <c r="Z163" s="67" t="str">
        <f t="shared" si="109"/>
        <v>Y</v>
      </c>
      <c r="AA163" s="67" t="str">
        <f t="shared" si="110"/>
        <v>Y</v>
      </c>
      <c r="AB163" s="67" t="str">
        <f t="shared" si="111"/>
        <v>Y</v>
      </c>
    </row>
    <row r="164" spans="1:28" ht="15.6" x14ac:dyDescent="0.3">
      <c r="A164" s="68"/>
      <c r="B164" s="69"/>
      <c r="C164" s="80"/>
      <c r="D164" s="80"/>
      <c r="E164" s="19">
        <f t="shared" si="112"/>
        <v>0</v>
      </c>
      <c r="F164" s="19">
        <f t="shared" si="113"/>
        <v>0</v>
      </c>
      <c r="G164" s="19">
        <f t="shared" si="114"/>
        <v>0</v>
      </c>
      <c r="H164" s="19">
        <f t="shared" si="115"/>
        <v>0</v>
      </c>
      <c r="I164" s="1"/>
      <c r="J164" s="30">
        <f t="shared" si="116"/>
        <v>0</v>
      </c>
      <c r="K164" s="30">
        <f t="shared" si="117"/>
        <v>0</v>
      </c>
      <c r="L164" s="30">
        <f t="shared" si="118"/>
        <v>0</v>
      </c>
      <c r="M164" s="30">
        <f t="shared" si="119"/>
        <v>0</v>
      </c>
      <c r="N164" s="30">
        <f t="shared" si="120"/>
        <v>0</v>
      </c>
      <c r="O164" s="19" t="e">
        <f t="shared" si="102"/>
        <v>#N/A</v>
      </c>
      <c r="P164" s="70">
        <f t="shared" si="121"/>
        <v>0</v>
      </c>
      <c r="Q164" s="20">
        <f t="shared" si="122"/>
        <v>0</v>
      </c>
      <c r="S164" s="55">
        <f t="shared" si="103"/>
        <v>0</v>
      </c>
      <c r="T164" s="40">
        <f t="shared" si="104"/>
        <v>0</v>
      </c>
      <c r="U164" s="40">
        <f t="shared" si="105"/>
        <v>0</v>
      </c>
      <c r="V164" s="71">
        <f t="shared" si="106"/>
        <v>0</v>
      </c>
      <c r="W164" s="40">
        <f t="shared" si="107"/>
        <v>0</v>
      </c>
      <c r="X164" s="72" t="e">
        <f t="shared" si="108"/>
        <v>#N/A</v>
      </c>
      <c r="Z164" s="67" t="str">
        <f t="shared" si="109"/>
        <v>Y</v>
      </c>
      <c r="AA164" s="67" t="str">
        <f t="shared" si="110"/>
        <v>Y</v>
      </c>
      <c r="AB164" s="67" t="str">
        <f t="shared" si="111"/>
        <v>Y</v>
      </c>
    </row>
    <row r="165" spans="1:28" ht="15.6" x14ac:dyDescent="0.3">
      <c r="A165" s="68"/>
      <c r="B165" s="69"/>
      <c r="C165" s="80"/>
      <c r="D165" s="80"/>
      <c r="E165" s="19">
        <f t="shared" si="112"/>
        <v>0</v>
      </c>
      <c r="F165" s="19">
        <f t="shared" si="113"/>
        <v>0</v>
      </c>
      <c r="G165" s="19">
        <f t="shared" si="114"/>
        <v>0</v>
      </c>
      <c r="H165" s="19">
        <f t="shared" si="115"/>
        <v>0</v>
      </c>
      <c r="I165" s="1"/>
      <c r="J165" s="30">
        <f t="shared" si="116"/>
        <v>0</v>
      </c>
      <c r="K165" s="30">
        <f t="shared" si="117"/>
        <v>0</v>
      </c>
      <c r="L165" s="30">
        <f t="shared" si="118"/>
        <v>0</v>
      </c>
      <c r="M165" s="30">
        <f t="shared" si="119"/>
        <v>0</v>
      </c>
      <c r="N165" s="30">
        <f t="shared" si="120"/>
        <v>0</v>
      </c>
      <c r="O165" s="19" t="e">
        <f t="shared" si="102"/>
        <v>#N/A</v>
      </c>
      <c r="P165" s="70">
        <f t="shared" si="121"/>
        <v>0</v>
      </c>
      <c r="Q165" s="20">
        <f t="shared" si="122"/>
        <v>0</v>
      </c>
      <c r="S165" s="55">
        <f t="shared" si="103"/>
        <v>0</v>
      </c>
      <c r="T165" s="40">
        <f t="shared" si="104"/>
        <v>0</v>
      </c>
      <c r="U165" s="40">
        <f t="shared" si="105"/>
        <v>0</v>
      </c>
      <c r="V165" s="71">
        <f t="shared" si="106"/>
        <v>0</v>
      </c>
      <c r="W165" s="40">
        <f t="shared" si="107"/>
        <v>0</v>
      </c>
      <c r="X165" s="72" t="e">
        <f t="shared" si="108"/>
        <v>#N/A</v>
      </c>
      <c r="Z165" s="67" t="str">
        <f t="shared" si="109"/>
        <v>Y</v>
      </c>
      <c r="AA165" s="67" t="str">
        <f t="shared" si="110"/>
        <v>Y</v>
      </c>
      <c r="AB165" s="67" t="str">
        <f t="shared" si="111"/>
        <v>Y</v>
      </c>
    </row>
    <row r="166" spans="1:28" ht="15.6" x14ac:dyDescent="0.3">
      <c r="A166" s="68"/>
      <c r="B166" s="69"/>
      <c r="C166" s="80"/>
      <c r="D166" s="80"/>
      <c r="E166" s="19">
        <f t="shared" si="112"/>
        <v>0</v>
      </c>
      <c r="F166" s="19">
        <f t="shared" si="113"/>
        <v>0</v>
      </c>
      <c r="G166" s="19">
        <f t="shared" si="114"/>
        <v>0</v>
      </c>
      <c r="H166" s="19">
        <f t="shared" si="115"/>
        <v>0</v>
      </c>
      <c r="I166" s="1"/>
      <c r="J166" s="30">
        <f t="shared" si="116"/>
        <v>0</v>
      </c>
      <c r="K166" s="30">
        <f t="shared" si="117"/>
        <v>0</v>
      </c>
      <c r="L166" s="30">
        <f t="shared" si="118"/>
        <v>0</v>
      </c>
      <c r="M166" s="30">
        <f t="shared" si="119"/>
        <v>0</v>
      </c>
      <c r="N166" s="30">
        <f t="shared" si="120"/>
        <v>0</v>
      </c>
      <c r="O166" s="19" t="e">
        <f t="shared" si="102"/>
        <v>#N/A</v>
      </c>
      <c r="P166" s="70">
        <f t="shared" si="121"/>
        <v>0</v>
      </c>
      <c r="Q166" s="20">
        <f t="shared" si="122"/>
        <v>0</v>
      </c>
      <c r="S166" s="55">
        <f t="shared" si="103"/>
        <v>0</v>
      </c>
      <c r="T166" s="40">
        <f t="shared" si="104"/>
        <v>0</v>
      </c>
      <c r="U166" s="40">
        <f t="shared" si="105"/>
        <v>0</v>
      </c>
      <c r="V166" s="71">
        <f t="shared" si="106"/>
        <v>0</v>
      </c>
      <c r="W166" s="40">
        <f t="shared" si="107"/>
        <v>0</v>
      </c>
      <c r="X166" s="72" t="e">
        <f t="shared" si="108"/>
        <v>#N/A</v>
      </c>
      <c r="Z166" s="67" t="str">
        <f t="shared" si="109"/>
        <v>Y</v>
      </c>
      <c r="AA166" s="67" t="str">
        <f t="shared" si="110"/>
        <v>Y</v>
      </c>
      <c r="AB166" s="67" t="str">
        <f t="shared" si="111"/>
        <v>Y</v>
      </c>
    </row>
    <row r="167" spans="1:28" ht="15.6" x14ac:dyDescent="0.3">
      <c r="A167" s="68"/>
      <c r="B167" s="69"/>
      <c r="C167" s="80"/>
      <c r="D167" s="80"/>
      <c r="E167" s="19">
        <f t="shared" si="112"/>
        <v>0</v>
      </c>
      <c r="F167" s="19">
        <f t="shared" si="113"/>
        <v>0</v>
      </c>
      <c r="G167" s="19">
        <f t="shared" si="114"/>
        <v>0</v>
      </c>
      <c r="H167" s="19">
        <f t="shared" si="115"/>
        <v>0</v>
      </c>
      <c r="I167" s="1"/>
      <c r="J167" s="30">
        <f t="shared" si="116"/>
        <v>0</v>
      </c>
      <c r="K167" s="30">
        <f t="shared" si="117"/>
        <v>0</v>
      </c>
      <c r="L167" s="30">
        <f t="shared" si="118"/>
        <v>0</v>
      </c>
      <c r="M167" s="30">
        <f t="shared" si="119"/>
        <v>0</v>
      </c>
      <c r="N167" s="30">
        <f t="shared" si="120"/>
        <v>0</v>
      </c>
      <c r="O167" s="19" t="e">
        <f t="shared" si="102"/>
        <v>#N/A</v>
      </c>
      <c r="P167" s="70">
        <f t="shared" si="121"/>
        <v>0</v>
      </c>
      <c r="Q167" s="20">
        <f t="shared" si="122"/>
        <v>0</v>
      </c>
      <c r="S167" s="55">
        <f t="shared" si="103"/>
        <v>0</v>
      </c>
      <c r="T167" s="40">
        <f t="shared" si="104"/>
        <v>0</v>
      </c>
      <c r="U167" s="40">
        <f t="shared" si="105"/>
        <v>0</v>
      </c>
      <c r="V167" s="71">
        <f t="shared" si="106"/>
        <v>0</v>
      </c>
      <c r="W167" s="40">
        <f t="shared" si="107"/>
        <v>0</v>
      </c>
      <c r="X167" s="72" t="e">
        <f t="shared" si="108"/>
        <v>#N/A</v>
      </c>
      <c r="Z167" s="67" t="str">
        <f t="shared" si="109"/>
        <v>Y</v>
      </c>
      <c r="AA167" s="67" t="str">
        <f t="shared" si="110"/>
        <v>Y</v>
      </c>
      <c r="AB167" s="67" t="str">
        <f t="shared" si="111"/>
        <v>Y</v>
      </c>
    </row>
    <row r="168" spans="1:28" ht="15.6" x14ac:dyDescent="0.3">
      <c r="A168" s="68"/>
      <c r="B168" s="69"/>
      <c r="C168" s="80"/>
      <c r="D168" s="80"/>
      <c r="E168" s="19">
        <f t="shared" si="112"/>
        <v>0</v>
      </c>
      <c r="F168" s="19">
        <f t="shared" si="113"/>
        <v>0</v>
      </c>
      <c r="G168" s="19">
        <f t="shared" si="114"/>
        <v>0</v>
      </c>
      <c r="H168" s="19">
        <f t="shared" si="115"/>
        <v>0</v>
      </c>
      <c r="I168" s="1"/>
      <c r="J168" s="30">
        <f t="shared" si="116"/>
        <v>0</v>
      </c>
      <c r="K168" s="30">
        <f t="shared" si="117"/>
        <v>0</v>
      </c>
      <c r="L168" s="30">
        <f t="shared" si="118"/>
        <v>0</v>
      </c>
      <c r="M168" s="30">
        <f t="shared" si="119"/>
        <v>0</v>
      </c>
      <c r="N168" s="30">
        <f t="shared" si="120"/>
        <v>0</v>
      </c>
      <c r="O168" s="19" t="e">
        <f t="shared" si="102"/>
        <v>#N/A</v>
      </c>
      <c r="P168" s="70">
        <f t="shared" si="121"/>
        <v>0</v>
      </c>
      <c r="Q168" s="20">
        <f t="shared" si="122"/>
        <v>0</v>
      </c>
      <c r="S168" s="55">
        <f t="shared" si="103"/>
        <v>0</v>
      </c>
      <c r="T168" s="40">
        <f t="shared" si="104"/>
        <v>0</v>
      </c>
      <c r="U168" s="40">
        <f t="shared" si="105"/>
        <v>0</v>
      </c>
      <c r="V168" s="71">
        <f t="shared" si="106"/>
        <v>0</v>
      </c>
      <c r="W168" s="40">
        <f t="shared" si="107"/>
        <v>0</v>
      </c>
      <c r="X168" s="72" t="e">
        <f t="shared" si="108"/>
        <v>#N/A</v>
      </c>
      <c r="Z168" s="67" t="str">
        <f t="shared" si="109"/>
        <v>Y</v>
      </c>
      <c r="AA168" s="67" t="str">
        <f t="shared" si="110"/>
        <v>Y</v>
      </c>
      <c r="AB168" s="67" t="str">
        <f t="shared" si="111"/>
        <v>Y</v>
      </c>
    </row>
    <row r="169" spans="1:28" ht="15.6" x14ac:dyDescent="0.3">
      <c r="A169" s="68"/>
      <c r="B169" s="69"/>
      <c r="C169" s="80"/>
      <c r="D169" s="80"/>
      <c r="E169" s="19">
        <f t="shared" si="112"/>
        <v>0</v>
      </c>
      <c r="F169" s="19">
        <f t="shared" si="113"/>
        <v>0</v>
      </c>
      <c r="G169" s="19">
        <f t="shared" si="114"/>
        <v>0</v>
      </c>
      <c r="H169" s="19">
        <f t="shared" si="115"/>
        <v>0</v>
      </c>
      <c r="I169" s="1"/>
      <c r="J169" s="30">
        <f t="shared" si="116"/>
        <v>0</v>
      </c>
      <c r="K169" s="30">
        <f t="shared" si="117"/>
        <v>0</v>
      </c>
      <c r="L169" s="30">
        <f t="shared" si="118"/>
        <v>0</v>
      </c>
      <c r="M169" s="30">
        <f t="shared" si="119"/>
        <v>0</v>
      </c>
      <c r="N169" s="30">
        <f t="shared" si="120"/>
        <v>0</v>
      </c>
      <c r="O169" s="19" t="e">
        <f t="shared" si="102"/>
        <v>#N/A</v>
      </c>
      <c r="P169" s="70">
        <f t="shared" si="121"/>
        <v>0</v>
      </c>
      <c r="Q169" s="20">
        <f t="shared" si="122"/>
        <v>0</v>
      </c>
      <c r="S169" s="55">
        <f t="shared" si="103"/>
        <v>0</v>
      </c>
      <c r="T169" s="40">
        <f t="shared" si="104"/>
        <v>0</v>
      </c>
      <c r="U169" s="40">
        <f t="shared" si="105"/>
        <v>0</v>
      </c>
      <c r="V169" s="71">
        <f t="shared" si="106"/>
        <v>0</v>
      </c>
      <c r="W169" s="40">
        <f t="shared" si="107"/>
        <v>0</v>
      </c>
      <c r="X169" s="72" t="e">
        <f t="shared" si="108"/>
        <v>#N/A</v>
      </c>
      <c r="Z169" s="67" t="str">
        <f t="shared" si="109"/>
        <v>Y</v>
      </c>
      <c r="AA169" s="67" t="str">
        <f t="shared" si="110"/>
        <v>Y</v>
      </c>
      <c r="AB169" s="67" t="str">
        <f t="shared" si="111"/>
        <v>Y</v>
      </c>
    </row>
    <row r="170" spans="1:28" ht="15.6" x14ac:dyDescent="0.3">
      <c r="A170" s="68"/>
      <c r="B170" s="69"/>
      <c r="C170" s="80"/>
      <c r="D170" s="80"/>
      <c r="E170" s="19">
        <f t="shared" si="112"/>
        <v>0</v>
      </c>
      <c r="F170" s="19">
        <f t="shared" si="113"/>
        <v>0</v>
      </c>
      <c r="G170" s="19">
        <f t="shared" si="114"/>
        <v>0</v>
      </c>
      <c r="H170" s="19">
        <f t="shared" si="115"/>
        <v>0</v>
      </c>
      <c r="I170" s="1"/>
      <c r="J170" s="30">
        <f t="shared" si="116"/>
        <v>0</v>
      </c>
      <c r="K170" s="30">
        <f t="shared" si="117"/>
        <v>0</v>
      </c>
      <c r="L170" s="30">
        <f t="shared" si="118"/>
        <v>0</v>
      </c>
      <c r="M170" s="30">
        <f t="shared" si="119"/>
        <v>0</v>
      </c>
      <c r="N170" s="30">
        <f t="shared" si="120"/>
        <v>0</v>
      </c>
      <c r="O170" s="19" t="e">
        <f t="shared" si="102"/>
        <v>#N/A</v>
      </c>
      <c r="P170" s="70">
        <f t="shared" si="121"/>
        <v>0</v>
      </c>
      <c r="Q170" s="20">
        <f t="shared" si="122"/>
        <v>0</v>
      </c>
      <c r="S170" s="55">
        <f t="shared" si="103"/>
        <v>0</v>
      </c>
      <c r="T170" s="40">
        <f t="shared" si="104"/>
        <v>0</v>
      </c>
      <c r="U170" s="40">
        <f t="shared" si="105"/>
        <v>0</v>
      </c>
      <c r="V170" s="71">
        <f t="shared" si="106"/>
        <v>0</v>
      </c>
      <c r="W170" s="40">
        <f t="shared" si="107"/>
        <v>0</v>
      </c>
      <c r="X170" s="72" t="e">
        <f t="shared" si="108"/>
        <v>#N/A</v>
      </c>
      <c r="Z170" s="67" t="str">
        <f t="shared" si="109"/>
        <v>Y</v>
      </c>
      <c r="AA170" s="67" t="str">
        <f t="shared" si="110"/>
        <v>Y</v>
      </c>
      <c r="AB170" s="67" t="str">
        <f t="shared" si="111"/>
        <v>Y</v>
      </c>
    </row>
    <row r="171" spans="1:28" ht="15.6" x14ac:dyDescent="0.3">
      <c r="A171" s="73"/>
      <c r="B171" s="69"/>
      <c r="C171" s="80"/>
      <c r="D171" s="80"/>
      <c r="E171" s="19">
        <f t="shared" si="112"/>
        <v>0</v>
      </c>
      <c r="F171" s="19">
        <f t="shared" si="113"/>
        <v>0</v>
      </c>
      <c r="G171" s="19">
        <f t="shared" si="114"/>
        <v>0</v>
      </c>
      <c r="H171" s="19">
        <f t="shared" si="115"/>
        <v>0</v>
      </c>
      <c r="I171" s="1"/>
      <c r="J171" s="30">
        <f t="shared" si="116"/>
        <v>0</v>
      </c>
      <c r="K171" s="30">
        <f t="shared" si="117"/>
        <v>0</v>
      </c>
      <c r="L171" s="30">
        <f t="shared" si="118"/>
        <v>0</v>
      </c>
      <c r="M171" s="30">
        <f t="shared" si="119"/>
        <v>0</v>
      </c>
      <c r="N171" s="30">
        <f t="shared" si="120"/>
        <v>0</v>
      </c>
      <c r="O171" s="19" t="e">
        <f t="shared" si="102"/>
        <v>#N/A</v>
      </c>
      <c r="P171" s="70">
        <f t="shared" si="121"/>
        <v>0</v>
      </c>
      <c r="Q171" s="20">
        <f t="shared" si="122"/>
        <v>0</v>
      </c>
      <c r="S171" s="55">
        <f t="shared" si="103"/>
        <v>0</v>
      </c>
      <c r="T171" s="40">
        <f t="shared" si="104"/>
        <v>0</v>
      </c>
      <c r="U171" s="40">
        <f t="shared" si="105"/>
        <v>0</v>
      </c>
      <c r="V171" s="71">
        <f t="shared" si="106"/>
        <v>0</v>
      </c>
      <c r="W171" s="40">
        <f t="shared" si="107"/>
        <v>0</v>
      </c>
      <c r="X171" s="72" t="e">
        <f t="shared" si="108"/>
        <v>#N/A</v>
      </c>
      <c r="Z171" s="67" t="str">
        <f t="shared" si="109"/>
        <v>Y</v>
      </c>
      <c r="AA171" s="67" t="str">
        <f t="shared" si="110"/>
        <v>Y</v>
      </c>
      <c r="AB171" s="67" t="str">
        <f t="shared" si="111"/>
        <v>Y</v>
      </c>
    </row>
    <row r="172" spans="1:28" ht="15.6" x14ac:dyDescent="0.3">
      <c r="A172" s="68"/>
      <c r="B172" s="69"/>
      <c r="C172" s="80"/>
      <c r="D172" s="80"/>
      <c r="E172" s="19">
        <f t="shared" si="112"/>
        <v>0</v>
      </c>
      <c r="F172" s="19">
        <f t="shared" si="113"/>
        <v>0</v>
      </c>
      <c r="G172" s="19">
        <f t="shared" si="114"/>
        <v>0</v>
      </c>
      <c r="H172" s="19">
        <f t="shared" si="115"/>
        <v>0</v>
      </c>
      <c r="I172" s="1"/>
      <c r="J172" s="30">
        <f t="shared" si="116"/>
        <v>0</v>
      </c>
      <c r="K172" s="30">
        <f t="shared" si="117"/>
        <v>0</v>
      </c>
      <c r="L172" s="30">
        <f t="shared" si="118"/>
        <v>0</v>
      </c>
      <c r="M172" s="30">
        <f t="shared" si="119"/>
        <v>0</v>
      </c>
      <c r="N172" s="30">
        <f t="shared" si="120"/>
        <v>0</v>
      </c>
      <c r="O172" s="19" t="e">
        <f t="shared" si="102"/>
        <v>#N/A</v>
      </c>
      <c r="P172" s="70">
        <f t="shared" si="121"/>
        <v>0</v>
      </c>
      <c r="Q172" s="20">
        <f t="shared" si="122"/>
        <v>0</v>
      </c>
      <c r="S172" s="55">
        <f t="shared" si="103"/>
        <v>0</v>
      </c>
      <c r="T172" s="40">
        <f t="shared" si="104"/>
        <v>0</v>
      </c>
      <c r="U172" s="40">
        <f t="shared" si="105"/>
        <v>0</v>
      </c>
      <c r="V172" s="71">
        <f t="shared" si="106"/>
        <v>0</v>
      </c>
      <c r="W172" s="40">
        <f t="shared" si="107"/>
        <v>0</v>
      </c>
      <c r="X172" s="72" t="e">
        <f t="shared" si="108"/>
        <v>#N/A</v>
      </c>
      <c r="Z172" s="67" t="str">
        <f t="shared" si="109"/>
        <v>Y</v>
      </c>
      <c r="AA172" s="67" t="str">
        <f t="shared" si="110"/>
        <v>Y</v>
      </c>
      <c r="AB172" s="67" t="str">
        <f t="shared" si="111"/>
        <v>Y</v>
      </c>
    </row>
    <row r="173" spans="1:28" ht="15.6" x14ac:dyDescent="0.3">
      <c r="A173" s="68"/>
      <c r="B173" s="69"/>
      <c r="C173" s="80"/>
      <c r="D173" s="80"/>
      <c r="E173" s="19">
        <f t="shared" si="112"/>
        <v>0</v>
      </c>
      <c r="F173" s="19">
        <f t="shared" si="113"/>
        <v>0</v>
      </c>
      <c r="G173" s="19">
        <f t="shared" si="114"/>
        <v>0</v>
      </c>
      <c r="H173" s="19">
        <f t="shared" si="115"/>
        <v>0</v>
      </c>
      <c r="I173" s="1"/>
      <c r="J173" s="30">
        <f t="shared" si="116"/>
        <v>0</v>
      </c>
      <c r="K173" s="30">
        <f t="shared" si="117"/>
        <v>0</v>
      </c>
      <c r="L173" s="30">
        <f t="shared" si="118"/>
        <v>0</v>
      </c>
      <c r="M173" s="30">
        <f t="shared" si="119"/>
        <v>0</v>
      </c>
      <c r="N173" s="30">
        <f t="shared" si="120"/>
        <v>0</v>
      </c>
      <c r="O173" s="19" t="e">
        <f t="shared" si="102"/>
        <v>#N/A</v>
      </c>
      <c r="P173" s="70">
        <f t="shared" si="121"/>
        <v>0</v>
      </c>
      <c r="Q173" s="20">
        <f t="shared" si="122"/>
        <v>0</v>
      </c>
      <c r="S173" s="55">
        <f t="shared" si="103"/>
        <v>0</v>
      </c>
      <c r="T173" s="40">
        <f t="shared" si="104"/>
        <v>0</v>
      </c>
      <c r="U173" s="40">
        <f t="shared" si="105"/>
        <v>0</v>
      </c>
      <c r="V173" s="71">
        <f t="shared" si="106"/>
        <v>0</v>
      </c>
      <c r="W173" s="40">
        <f t="shared" si="107"/>
        <v>0</v>
      </c>
      <c r="X173" s="72" t="e">
        <f t="shared" si="108"/>
        <v>#N/A</v>
      </c>
      <c r="Z173" s="67" t="str">
        <f t="shared" si="109"/>
        <v>Y</v>
      </c>
      <c r="AA173" s="67" t="str">
        <f t="shared" si="110"/>
        <v>Y</v>
      </c>
      <c r="AB173" s="67" t="str">
        <f t="shared" si="111"/>
        <v>Y</v>
      </c>
    </row>
    <row r="174" spans="1:28" ht="15.6" x14ac:dyDescent="0.3">
      <c r="A174" s="68"/>
      <c r="B174" s="69"/>
      <c r="C174" s="80"/>
      <c r="D174" s="80"/>
      <c r="E174" s="19">
        <f t="shared" si="112"/>
        <v>0</v>
      </c>
      <c r="F174" s="19">
        <f t="shared" si="113"/>
        <v>0</v>
      </c>
      <c r="G174" s="19">
        <f t="shared" si="114"/>
        <v>0</v>
      </c>
      <c r="H174" s="19">
        <f t="shared" si="115"/>
        <v>0</v>
      </c>
      <c r="I174" s="1"/>
      <c r="J174" s="30">
        <f t="shared" si="116"/>
        <v>0</v>
      </c>
      <c r="K174" s="30">
        <f t="shared" si="117"/>
        <v>0</v>
      </c>
      <c r="L174" s="30">
        <f t="shared" si="118"/>
        <v>0</v>
      </c>
      <c r="M174" s="30">
        <f t="shared" si="119"/>
        <v>0</v>
      </c>
      <c r="N174" s="30">
        <f t="shared" si="120"/>
        <v>0</v>
      </c>
      <c r="O174" s="19" t="e">
        <f t="shared" si="102"/>
        <v>#N/A</v>
      </c>
      <c r="P174" s="70">
        <f t="shared" si="121"/>
        <v>0</v>
      </c>
      <c r="Q174" s="20">
        <f t="shared" si="122"/>
        <v>0</v>
      </c>
      <c r="S174" s="55">
        <f t="shared" si="103"/>
        <v>0</v>
      </c>
      <c r="T174" s="40">
        <f t="shared" si="104"/>
        <v>0</v>
      </c>
      <c r="U174" s="40">
        <f t="shared" si="105"/>
        <v>0</v>
      </c>
      <c r="V174" s="71">
        <f t="shared" si="106"/>
        <v>0</v>
      </c>
      <c r="W174" s="40">
        <f t="shared" si="107"/>
        <v>0</v>
      </c>
      <c r="X174" s="72" t="e">
        <f t="shared" si="108"/>
        <v>#N/A</v>
      </c>
      <c r="Z174" s="67" t="str">
        <f t="shared" si="109"/>
        <v>Y</v>
      </c>
      <c r="AA174" s="67" t="str">
        <f t="shared" si="110"/>
        <v>Y</v>
      </c>
      <c r="AB174" s="67" t="str">
        <f t="shared" si="111"/>
        <v>Y</v>
      </c>
    </row>
    <row r="175" spans="1:28" ht="15.6" x14ac:dyDescent="0.3">
      <c r="A175" s="68"/>
      <c r="B175" s="69"/>
      <c r="C175" s="80"/>
      <c r="D175" s="80"/>
      <c r="E175" s="19">
        <f t="shared" si="112"/>
        <v>0</v>
      </c>
      <c r="F175" s="19">
        <f t="shared" si="113"/>
        <v>0</v>
      </c>
      <c r="G175" s="19">
        <f t="shared" si="114"/>
        <v>0</v>
      </c>
      <c r="H175" s="19">
        <f t="shared" si="115"/>
        <v>0</v>
      </c>
      <c r="I175" s="1"/>
      <c r="J175" s="30">
        <f t="shared" si="116"/>
        <v>0</v>
      </c>
      <c r="K175" s="30">
        <f t="shared" si="117"/>
        <v>0</v>
      </c>
      <c r="L175" s="30">
        <f t="shared" si="118"/>
        <v>0</v>
      </c>
      <c r="M175" s="30">
        <f t="shared" si="119"/>
        <v>0</v>
      </c>
      <c r="N175" s="30">
        <f t="shared" si="120"/>
        <v>0</v>
      </c>
      <c r="O175" s="19" t="e">
        <f t="shared" si="102"/>
        <v>#N/A</v>
      </c>
      <c r="P175" s="70">
        <f t="shared" si="121"/>
        <v>0</v>
      </c>
      <c r="Q175" s="20">
        <f t="shared" si="122"/>
        <v>0</v>
      </c>
      <c r="S175" s="55">
        <f t="shared" si="103"/>
        <v>0</v>
      </c>
      <c r="T175" s="40">
        <f t="shared" si="104"/>
        <v>0</v>
      </c>
      <c r="U175" s="40">
        <f t="shared" si="105"/>
        <v>0</v>
      </c>
      <c r="V175" s="71">
        <f t="shared" si="106"/>
        <v>0</v>
      </c>
      <c r="W175" s="40">
        <f t="shared" si="107"/>
        <v>0</v>
      </c>
      <c r="X175" s="72" t="e">
        <f t="shared" si="108"/>
        <v>#N/A</v>
      </c>
      <c r="Z175" s="67" t="str">
        <f t="shared" si="109"/>
        <v>Y</v>
      </c>
      <c r="AA175" s="67" t="str">
        <f t="shared" si="110"/>
        <v>Y</v>
      </c>
      <c r="AB175" s="67" t="str">
        <f t="shared" si="111"/>
        <v>Y</v>
      </c>
    </row>
    <row r="176" spans="1:28" ht="15.6" x14ac:dyDescent="0.3">
      <c r="A176" s="68"/>
      <c r="B176" s="69"/>
      <c r="C176" s="80"/>
      <c r="D176" s="80"/>
      <c r="E176" s="19">
        <f t="shared" si="112"/>
        <v>0</v>
      </c>
      <c r="F176" s="19">
        <f t="shared" si="113"/>
        <v>0</v>
      </c>
      <c r="G176" s="19">
        <f t="shared" si="114"/>
        <v>0</v>
      </c>
      <c r="H176" s="19">
        <f t="shared" si="115"/>
        <v>0</v>
      </c>
      <c r="I176" s="1"/>
      <c r="J176" s="30">
        <f t="shared" si="116"/>
        <v>0</v>
      </c>
      <c r="K176" s="30">
        <f t="shared" si="117"/>
        <v>0</v>
      </c>
      <c r="L176" s="30">
        <f t="shared" si="118"/>
        <v>0</v>
      </c>
      <c r="M176" s="30">
        <f t="shared" si="119"/>
        <v>0</v>
      </c>
      <c r="N176" s="30">
        <f t="shared" si="120"/>
        <v>0</v>
      </c>
      <c r="O176" s="19" t="e">
        <f t="shared" si="102"/>
        <v>#N/A</v>
      </c>
      <c r="P176" s="70">
        <f t="shared" si="121"/>
        <v>0</v>
      </c>
      <c r="Q176" s="20">
        <f t="shared" si="122"/>
        <v>0</v>
      </c>
      <c r="S176" s="55">
        <f t="shared" si="103"/>
        <v>0</v>
      </c>
      <c r="T176" s="40">
        <f t="shared" si="104"/>
        <v>0</v>
      </c>
      <c r="U176" s="40">
        <f t="shared" si="105"/>
        <v>0</v>
      </c>
      <c r="V176" s="71">
        <f t="shared" si="106"/>
        <v>0</v>
      </c>
      <c r="W176" s="40">
        <f t="shared" si="107"/>
        <v>0</v>
      </c>
      <c r="X176" s="72" t="e">
        <f t="shared" si="108"/>
        <v>#N/A</v>
      </c>
      <c r="Z176" s="67" t="str">
        <f t="shared" si="109"/>
        <v>Y</v>
      </c>
      <c r="AA176" s="67" t="str">
        <f t="shared" si="110"/>
        <v>Y</v>
      </c>
      <c r="AB176" s="67" t="str">
        <f t="shared" si="111"/>
        <v>Y</v>
      </c>
    </row>
    <row r="177" spans="1:52" ht="15.6" x14ac:dyDescent="0.3">
      <c r="A177" s="68"/>
      <c r="B177" s="69"/>
      <c r="C177" s="80"/>
      <c r="D177" s="80"/>
      <c r="E177" s="19">
        <f t="shared" si="112"/>
        <v>0</v>
      </c>
      <c r="F177" s="19">
        <f t="shared" si="113"/>
        <v>0</v>
      </c>
      <c r="G177" s="19">
        <f t="shared" si="114"/>
        <v>0</v>
      </c>
      <c r="H177" s="19">
        <f t="shared" si="115"/>
        <v>0</v>
      </c>
      <c r="I177" s="1"/>
      <c r="J177" s="30">
        <f t="shared" si="116"/>
        <v>0</v>
      </c>
      <c r="K177" s="30">
        <f t="shared" si="117"/>
        <v>0</v>
      </c>
      <c r="L177" s="30">
        <f t="shared" si="118"/>
        <v>0</v>
      </c>
      <c r="M177" s="30">
        <f t="shared" si="119"/>
        <v>0</v>
      </c>
      <c r="N177" s="30">
        <f t="shared" si="120"/>
        <v>0</v>
      </c>
      <c r="O177" s="19" t="e">
        <f t="shared" si="102"/>
        <v>#N/A</v>
      </c>
      <c r="P177" s="70">
        <f t="shared" si="121"/>
        <v>0</v>
      </c>
      <c r="Q177" s="20">
        <f t="shared" si="122"/>
        <v>0</v>
      </c>
      <c r="S177" s="55">
        <f t="shared" si="103"/>
        <v>0</v>
      </c>
      <c r="T177" s="40">
        <f t="shared" si="104"/>
        <v>0</v>
      </c>
      <c r="U177" s="40">
        <f t="shared" si="105"/>
        <v>0</v>
      </c>
      <c r="V177" s="71">
        <f t="shared" si="106"/>
        <v>0</v>
      </c>
      <c r="W177" s="40">
        <f t="shared" si="107"/>
        <v>0</v>
      </c>
      <c r="X177" s="72" t="e">
        <f t="shared" si="108"/>
        <v>#N/A</v>
      </c>
      <c r="Z177" s="67" t="str">
        <f t="shared" si="109"/>
        <v>Y</v>
      </c>
      <c r="AA177" s="67" t="str">
        <f t="shared" si="110"/>
        <v>Y</v>
      </c>
      <c r="AB177" s="67" t="str">
        <f t="shared" si="111"/>
        <v>Y</v>
      </c>
    </row>
    <row r="178" spans="1:52" s="10" customFormat="1" ht="15.6" x14ac:dyDescent="0.3">
      <c r="A178" s="97" t="s">
        <v>469</v>
      </c>
      <c r="B178" s="98"/>
      <c r="C178" s="112">
        <f>C147-(C157+E178)</f>
        <v>0</v>
      </c>
      <c r="D178" s="112"/>
      <c r="E178" s="18">
        <f>SUM(E161:E177)</f>
        <v>0</v>
      </c>
      <c r="F178" s="18">
        <f>SUM(F161:F177)</f>
        <v>0</v>
      </c>
      <c r="G178" s="18">
        <f>SUM(G161:G177)</f>
        <v>0</v>
      </c>
      <c r="H178" s="18">
        <f>SUM(H161:H177)</f>
        <v>0</v>
      </c>
      <c r="I178" s="18" t="e">
        <f>I147-(I157+J178)</f>
        <v>#DIV/0!</v>
      </c>
      <c r="J178" s="16">
        <f>SUM(J161:J177)</f>
        <v>0</v>
      </c>
      <c r="K178" s="16"/>
      <c r="L178" s="29">
        <f>SUM(L161:L177)</f>
        <v>0</v>
      </c>
      <c r="M178" s="16">
        <f>SUM(M161:M177)</f>
        <v>0</v>
      </c>
      <c r="N178" s="16">
        <f>SUM(N161:N177)</f>
        <v>0</v>
      </c>
      <c r="O178" s="16"/>
      <c r="P178" s="157" t="e">
        <f>P147-SUM(P157,P161:P177)</f>
        <v>#DIV/0!</v>
      </c>
      <c r="Q178" s="158">
        <f>SUM(Q161:Q177)</f>
        <v>0</v>
      </c>
      <c r="S178" s="39" t="s">
        <v>469</v>
      </c>
      <c r="T178" s="17"/>
      <c r="U178" s="17"/>
      <c r="V178" s="122" t="e">
        <f>V147-SUM(V157,V161:V177)</f>
        <v>#DIV/0!</v>
      </c>
      <c r="W178" s="123">
        <f>SUM(W161:W177)</f>
        <v>0</v>
      </c>
      <c r="X178" s="72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</row>
    <row r="179" spans="1:52" hidden="1" x14ac:dyDescent="0.3">
      <c r="S179" s="76"/>
      <c r="T179" s="76"/>
      <c r="U179" s="76"/>
      <c r="V179" s="76"/>
      <c r="W179" s="76"/>
    </row>
    <row r="180" spans="1:52" hidden="1" x14ac:dyDescent="0.3">
      <c r="S180" s="76"/>
      <c r="T180" s="76"/>
      <c r="U180" s="76"/>
      <c r="V180" s="76"/>
      <c r="W180" s="76"/>
    </row>
    <row r="181" spans="1:52" hidden="1" x14ac:dyDescent="0.3"/>
  </sheetData>
  <sheetProtection sheet="1" objects="1" scenarios="1"/>
  <sortState xmlns:xlrd2="http://schemas.microsoft.com/office/spreadsheetml/2017/richdata2" ref="AG16:AG28">
    <sortCondition ref="AG16:AG28"/>
  </sortState>
  <mergeCells count="533">
    <mergeCell ref="S13:T13"/>
    <mergeCell ref="A69:B69"/>
    <mergeCell ref="C69:D69"/>
    <mergeCell ref="I69:J69"/>
    <mergeCell ref="K69:L69"/>
    <mergeCell ref="P69:Q69"/>
    <mergeCell ref="S69:T69"/>
    <mergeCell ref="A125:B125"/>
    <mergeCell ref="C125:D125"/>
    <mergeCell ref="I125:J125"/>
    <mergeCell ref="K125:L125"/>
    <mergeCell ref="P125:Q125"/>
    <mergeCell ref="S125:T125"/>
    <mergeCell ref="I103:I104"/>
    <mergeCell ref="P103:Q103"/>
    <mergeCell ref="S103:S104"/>
    <mergeCell ref="T103:T104"/>
    <mergeCell ref="P84:Q84"/>
    <mergeCell ref="P74:Q74"/>
    <mergeCell ref="C53:D53"/>
    <mergeCell ref="C54:D54"/>
    <mergeCell ref="A32:B32"/>
    <mergeCell ref="E47:E48"/>
    <mergeCell ref="F47:F48"/>
    <mergeCell ref="F159:F160"/>
    <mergeCell ref="G159:G160"/>
    <mergeCell ref="H159:H160"/>
    <mergeCell ref="P178:Q178"/>
    <mergeCell ref="P45:Q45"/>
    <mergeCell ref="V45:W45"/>
    <mergeCell ref="V66:W66"/>
    <mergeCell ref="P101:Q101"/>
    <mergeCell ref="V101:W101"/>
    <mergeCell ref="V122:W122"/>
    <mergeCell ref="P157:Q157"/>
    <mergeCell ref="V157:W157"/>
    <mergeCell ref="V178:W178"/>
    <mergeCell ref="P124:Q124"/>
    <mergeCell ref="S124:T124"/>
    <mergeCell ref="V152:W152"/>
    <mergeCell ref="V153:W153"/>
    <mergeCell ref="V154:W154"/>
    <mergeCell ref="V137:W137"/>
    <mergeCell ref="V138:W138"/>
    <mergeCell ref="V139:W139"/>
    <mergeCell ref="V140:W140"/>
    <mergeCell ref="P122:Q122"/>
    <mergeCell ref="P153:Q153"/>
    <mergeCell ref="P154:Q154"/>
    <mergeCell ref="P137:Q137"/>
    <mergeCell ref="P138:Q138"/>
    <mergeCell ref="P139:Q139"/>
    <mergeCell ref="P140:Q140"/>
    <mergeCell ref="P134:Q134"/>
    <mergeCell ref="P132:Q132"/>
    <mergeCell ref="P133:Q133"/>
    <mergeCell ref="A126:Q126"/>
    <mergeCell ref="A148:Q148"/>
    <mergeCell ref="C131:D131"/>
    <mergeCell ref="C132:D132"/>
    <mergeCell ref="C133:D133"/>
    <mergeCell ref="C134:D134"/>
    <mergeCell ref="A144:B144"/>
    <mergeCell ref="C144:D144"/>
    <mergeCell ref="A145:B145"/>
    <mergeCell ref="C145:D145"/>
    <mergeCell ref="A146:B146"/>
    <mergeCell ref="C146:D146"/>
    <mergeCell ref="A141:B141"/>
    <mergeCell ref="C141:D141"/>
    <mergeCell ref="A142:B142"/>
    <mergeCell ref="C142:D142"/>
    <mergeCell ref="J159:J160"/>
    <mergeCell ref="K159:K160"/>
    <mergeCell ref="L159:L160"/>
    <mergeCell ref="M159:M160"/>
    <mergeCell ref="N159:N160"/>
    <mergeCell ref="O159:O160"/>
    <mergeCell ref="O47:O48"/>
    <mergeCell ref="N47:N48"/>
    <mergeCell ref="M47:M48"/>
    <mergeCell ref="L47:L48"/>
    <mergeCell ref="K47:K48"/>
    <mergeCell ref="J47:J48"/>
    <mergeCell ref="A92:Q92"/>
    <mergeCell ref="A102:Q102"/>
    <mergeCell ref="A70:Q70"/>
    <mergeCell ref="A158:Q158"/>
    <mergeCell ref="A155:B155"/>
    <mergeCell ref="P155:Q155"/>
    <mergeCell ref="P141:Q141"/>
    <mergeCell ref="A103:A104"/>
    <mergeCell ref="B103:B104"/>
    <mergeCell ref="C103:D104"/>
    <mergeCell ref="A66:B66"/>
    <mergeCell ref="C86:D86"/>
    <mergeCell ref="S3:T3"/>
    <mergeCell ref="S5:T5"/>
    <mergeCell ref="P68:Q68"/>
    <mergeCell ref="S68:T68"/>
    <mergeCell ref="S4:T4"/>
    <mergeCell ref="P96:Q96"/>
    <mergeCell ref="P81:Q81"/>
    <mergeCell ref="P76:Q76"/>
    <mergeCell ref="P71:Q71"/>
    <mergeCell ref="S47:S48"/>
    <mergeCell ref="T47:T48"/>
    <mergeCell ref="P43:Q43"/>
    <mergeCell ref="P44:Q44"/>
    <mergeCell ref="P12:Q12"/>
    <mergeCell ref="S12:T12"/>
    <mergeCell ref="P66:Q66"/>
    <mergeCell ref="A14:Q14"/>
    <mergeCell ref="A36:Q36"/>
    <mergeCell ref="A46:Q46"/>
    <mergeCell ref="A13:B13"/>
    <mergeCell ref="C13:D13"/>
    <mergeCell ref="I13:J13"/>
    <mergeCell ref="K13:L13"/>
    <mergeCell ref="P95:Q95"/>
    <mergeCell ref="C176:D176"/>
    <mergeCell ref="C177:D177"/>
    <mergeCell ref="A178:B178"/>
    <mergeCell ref="C178:D178"/>
    <mergeCell ref="A156:B156"/>
    <mergeCell ref="P156:Q156"/>
    <mergeCell ref="V156:W156"/>
    <mergeCell ref="A159:A160"/>
    <mergeCell ref="B159:B160"/>
    <mergeCell ref="C159:D160"/>
    <mergeCell ref="I159:I160"/>
    <mergeCell ref="P159:Q159"/>
    <mergeCell ref="S159:S160"/>
    <mergeCell ref="T159:T160"/>
    <mergeCell ref="U159:U160"/>
    <mergeCell ref="V159:W159"/>
    <mergeCell ref="C161:D161"/>
    <mergeCell ref="C162:D162"/>
    <mergeCell ref="C163:D163"/>
    <mergeCell ref="C164:D164"/>
    <mergeCell ref="C165:D165"/>
    <mergeCell ref="C166:D166"/>
    <mergeCell ref="C156:D156"/>
    <mergeCell ref="E159:E160"/>
    <mergeCell ref="V155:W155"/>
    <mergeCell ref="C152:D152"/>
    <mergeCell ref="C153:D153"/>
    <mergeCell ref="A154:B154"/>
    <mergeCell ref="C154:D154"/>
    <mergeCell ref="C155:D155"/>
    <mergeCell ref="P146:Q146"/>
    <mergeCell ref="V146:W146"/>
    <mergeCell ref="P147:Q147"/>
    <mergeCell ref="V147:W147"/>
    <mergeCell ref="P149:Q149"/>
    <mergeCell ref="A150:B150"/>
    <mergeCell ref="P150:Q150"/>
    <mergeCell ref="V150:W150"/>
    <mergeCell ref="A151:B151"/>
    <mergeCell ref="P151:Q151"/>
    <mergeCell ref="V151:W151"/>
    <mergeCell ref="A147:B147"/>
    <mergeCell ref="C147:D147"/>
    <mergeCell ref="A149:B149"/>
    <mergeCell ref="C149:D149"/>
    <mergeCell ref="C150:D150"/>
    <mergeCell ref="C151:D151"/>
    <mergeCell ref="P152:Q152"/>
    <mergeCell ref="V141:W141"/>
    <mergeCell ref="P142:Q142"/>
    <mergeCell ref="V142:W142"/>
    <mergeCell ref="P143:Q143"/>
    <mergeCell ref="V143:W143"/>
    <mergeCell ref="P144:Q144"/>
    <mergeCell ref="V144:W144"/>
    <mergeCell ref="P145:Q145"/>
    <mergeCell ref="V145:W145"/>
    <mergeCell ref="V134:W134"/>
    <mergeCell ref="P135:Q135"/>
    <mergeCell ref="V135:W135"/>
    <mergeCell ref="P136:Q136"/>
    <mergeCell ref="V136:W136"/>
    <mergeCell ref="P127:Q127"/>
    <mergeCell ref="V127:W127"/>
    <mergeCell ref="P128:Q128"/>
    <mergeCell ref="V128:W128"/>
    <mergeCell ref="P129:Q129"/>
    <mergeCell ref="V129:W129"/>
    <mergeCell ref="P130:Q130"/>
    <mergeCell ref="V130:W130"/>
    <mergeCell ref="P131:Q131"/>
    <mergeCell ref="V131:W131"/>
    <mergeCell ref="V132:W132"/>
    <mergeCell ref="V133:W133"/>
    <mergeCell ref="U103:U104"/>
    <mergeCell ref="V103:W103"/>
    <mergeCell ref="J103:J104"/>
    <mergeCell ref="K103:K104"/>
    <mergeCell ref="L103:L104"/>
    <mergeCell ref="M103:M104"/>
    <mergeCell ref="N103:N104"/>
    <mergeCell ref="O103:O104"/>
    <mergeCell ref="E103:E104"/>
    <mergeCell ref="F103:F104"/>
    <mergeCell ref="G103:G104"/>
    <mergeCell ref="H103:H104"/>
    <mergeCell ref="V96:W96"/>
    <mergeCell ref="P97:Q97"/>
    <mergeCell ref="V97:W97"/>
    <mergeCell ref="P98:Q98"/>
    <mergeCell ref="V98:W98"/>
    <mergeCell ref="P99:Q99"/>
    <mergeCell ref="V99:W99"/>
    <mergeCell ref="P100:Q100"/>
    <mergeCell ref="V100:W100"/>
    <mergeCell ref="V95:W95"/>
    <mergeCell ref="P86:Q86"/>
    <mergeCell ref="V86:W86"/>
    <mergeCell ref="P87:Q87"/>
    <mergeCell ref="V87:W87"/>
    <mergeCell ref="P88:Q88"/>
    <mergeCell ref="V88:W88"/>
    <mergeCell ref="P89:Q89"/>
    <mergeCell ref="V89:W89"/>
    <mergeCell ref="P90:Q90"/>
    <mergeCell ref="V90:W90"/>
    <mergeCell ref="V84:W84"/>
    <mergeCell ref="P85:Q85"/>
    <mergeCell ref="V85:W85"/>
    <mergeCell ref="P91:Q91"/>
    <mergeCell ref="V91:W91"/>
    <mergeCell ref="P93:Q93"/>
    <mergeCell ref="P94:Q94"/>
    <mergeCell ref="V94:W94"/>
    <mergeCell ref="P79:Q79"/>
    <mergeCell ref="V79:W79"/>
    <mergeCell ref="P80:Q80"/>
    <mergeCell ref="V80:W80"/>
    <mergeCell ref="V81:W81"/>
    <mergeCell ref="P82:Q82"/>
    <mergeCell ref="V82:W82"/>
    <mergeCell ref="P83:Q83"/>
    <mergeCell ref="V83:W83"/>
    <mergeCell ref="P73:Q73"/>
    <mergeCell ref="V73:W73"/>
    <mergeCell ref="I68:J68"/>
    <mergeCell ref="K68:L68"/>
    <mergeCell ref="C66:D66"/>
    <mergeCell ref="C60:D60"/>
    <mergeCell ref="C61:D61"/>
    <mergeCell ref="C62:D62"/>
    <mergeCell ref="C63:D63"/>
    <mergeCell ref="C64:D64"/>
    <mergeCell ref="C65:D65"/>
    <mergeCell ref="A3:B3"/>
    <mergeCell ref="A4:B4"/>
    <mergeCell ref="A5:B5"/>
    <mergeCell ref="A7:A10"/>
    <mergeCell ref="B7:Q10"/>
    <mergeCell ref="C32:D32"/>
    <mergeCell ref="C33:D33"/>
    <mergeCell ref="C34:D34"/>
    <mergeCell ref="P13:Q13"/>
    <mergeCell ref="A19:B19"/>
    <mergeCell ref="A20:B20"/>
    <mergeCell ref="A21:B21"/>
    <mergeCell ref="A22:B22"/>
    <mergeCell ref="A16:B16"/>
    <mergeCell ref="A17:B17"/>
    <mergeCell ref="A18:B18"/>
    <mergeCell ref="A28:B28"/>
    <mergeCell ref="A29:B29"/>
    <mergeCell ref="A31:B31"/>
    <mergeCell ref="A23:B23"/>
    <mergeCell ref="A34:B34"/>
    <mergeCell ref="A12:B12"/>
    <mergeCell ref="A24:B24"/>
    <mergeCell ref="A26:B26"/>
    <mergeCell ref="A1:R1"/>
    <mergeCell ref="T7:W10"/>
    <mergeCell ref="S1:W1"/>
    <mergeCell ref="C3:D3"/>
    <mergeCell ref="C4:D4"/>
    <mergeCell ref="C5:D5"/>
    <mergeCell ref="S7:S10"/>
    <mergeCell ref="C31:D31"/>
    <mergeCell ref="C15:D15"/>
    <mergeCell ref="C16:D16"/>
    <mergeCell ref="C17:D17"/>
    <mergeCell ref="C18:D18"/>
    <mergeCell ref="C28:D28"/>
    <mergeCell ref="C29:D29"/>
    <mergeCell ref="A25:B25"/>
    <mergeCell ref="C25:D25"/>
    <mergeCell ref="A30:B30"/>
    <mergeCell ref="C30:D30"/>
    <mergeCell ref="C19:D19"/>
    <mergeCell ref="C20:D20"/>
    <mergeCell ref="C21:D21"/>
    <mergeCell ref="C22:D22"/>
    <mergeCell ref="C23:D23"/>
    <mergeCell ref="A15:B15"/>
    <mergeCell ref="A78:B78"/>
    <mergeCell ref="C78:D78"/>
    <mergeCell ref="A79:B79"/>
    <mergeCell ref="C79:D79"/>
    <mergeCell ref="A38:B38"/>
    <mergeCell ref="A39:B39"/>
    <mergeCell ref="A42:B42"/>
    <mergeCell ref="A43:B43"/>
    <mergeCell ref="A44:B44"/>
    <mergeCell ref="C55:D55"/>
    <mergeCell ref="C57:D57"/>
    <mergeCell ref="C58:D58"/>
    <mergeCell ref="C59:D59"/>
    <mergeCell ref="C43:D43"/>
    <mergeCell ref="C44:D44"/>
    <mergeCell ref="C49:D49"/>
    <mergeCell ref="C52:D52"/>
    <mergeCell ref="C50:D50"/>
    <mergeCell ref="C51:D51"/>
    <mergeCell ref="C38:D38"/>
    <mergeCell ref="C56:D56"/>
    <mergeCell ref="A71:B71"/>
    <mergeCell ref="C71:D71"/>
    <mergeCell ref="C75:D75"/>
    <mergeCell ref="A76:B76"/>
    <mergeCell ref="C76:D76"/>
    <mergeCell ref="A77:B77"/>
    <mergeCell ref="C77:D77"/>
    <mergeCell ref="A72:B72"/>
    <mergeCell ref="C72:D72"/>
    <mergeCell ref="A73:B73"/>
    <mergeCell ref="C73:D73"/>
    <mergeCell ref="A74:B74"/>
    <mergeCell ref="C74:D74"/>
    <mergeCell ref="A75:B75"/>
    <mergeCell ref="A88:B88"/>
    <mergeCell ref="C88:D88"/>
    <mergeCell ref="A89:B89"/>
    <mergeCell ref="C89:D89"/>
    <mergeCell ref="A90:B90"/>
    <mergeCell ref="C90:D90"/>
    <mergeCell ref="A87:B87"/>
    <mergeCell ref="A81:B81"/>
    <mergeCell ref="C81:D81"/>
    <mergeCell ref="A82:B82"/>
    <mergeCell ref="C82:D82"/>
    <mergeCell ref="A83:B83"/>
    <mergeCell ref="C83:D83"/>
    <mergeCell ref="A80:B80"/>
    <mergeCell ref="C80:D80"/>
    <mergeCell ref="C91:D91"/>
    <mergeCell ref="C93:D93"/>
    <mergeCell ref="A86:B86"/>
    <mergeCell ref="C85:D85"/>
    <mergeCell ref="A68:B68"/>
    <mergeCell ref="C68:D68"/>
    <mergeCell ref="C130:D130"/>
    <mergeCell ref="A127:B127"/>
    <mergeCell ref="C127:D127"/>
    <mergeCell ref="C128:D128"/>
    <mergeCell ref="C129:D129"/>
    <mergeCell ref="A128:B128"/>
    <mergeCell ref="A84:B84"/>
    <mergeCell ref="C84:D84"/>
    <mergeCell ref="A85:B85"/>
    <mergeCell ref="A129:B129"/>
    <mergeCell ref="C122:D122"/>
    <mergeCell ref="A124:B124"/>
    <mergeCell ref="C124:D124"/>
    <mergeCell ref="C119:D119"/>
    <mergeCell ref="C120:D120"/>
    <mergeCell ref="C121:D121"/>
    <mergeCell ref="A99:B99"/>
    <mergeCell ref="A100:B100"/>
    <mergeCell ref="C98:D98"/>
    <mergeCell ref="C99:D99"/>
    <mergeCell ref="C100:D100"/>
    <mergeCell ref="C101:D101"/>
    <mergeCell ref="C113:D113"/>
    <mergeCell ref="C114:D114"/>
    <mergeCell ref="C115:D115"/>
    <mergeCell ref="A136:B136"/>
    <mergeCell ref="A137:B137"/>
    <mergeCell ref="A138:B138"/>
    <mergeCell ref="A139:B139"/>
    <mergeCell ref="A140:B140"/>
    <mergeCell ref="A130:B130"/>
    <mergeCell ref="A131:B131"/>
    <mergeCell ref="A132:B132"/>
    <mergeCell ref="A133:B133"/>
    <mergeCell ref="A134:B134"/>
    <mergeCell ref="A135:B135"/>
    <mergeCell ref="A143:B143"/>
    <mergeCell ref="C143:D143"/>
    <mergeCell ref="V32:W32"/>
    <mergeCell ref="V33:W33"/>
    <mergeCell ref="C24:D24"/>
    <mergeCell ref="C26:D26"/>
    <mergeCell ref="C27:D27"/>
    <mergeCell ref="C157:D157"/>
    <mergeCell ref="C173:D173"/>
    <mergeCell ref="C45:D45"/>
    <mergeCell ref="V35:W35"/>
    <mergeCell ref="V38:W38"/>
    <mergeCell ref="V39:W39"/>
    <mergeCell ref="P41:Q41"/>
    <mergeCell ref="P42:Q42"/>
    <mergeCell ref="A47:A48"/>
    <mergeCell ref="B47:B48"/>
    <mergeCell ref="C47:D48"/>
    <mergeCell ref="I47:I48"/>
    <mergeCell ref="P47:Q47"/>
    <mergeCell ref="G47:G48"/>
    <mergeCell ref="H47:H48"/>
    <mergeCell ref="A35:B35"/>
    <mergeCell ref="A33:B33"/>
    <mergeCell ref="C175:D175"/>
    <mergeCell ref="C167:D167"/>
    <mergeCell ref="C168:D168"/>
    <mergeCell ref="C169:D169"/>
    <mergeCell ref="C170:D170"/>
    <mergeCell ref="C171:D171"/>
    <mergeCell ref="C172:D172"/>
    <mergeCell ref="C105:D105"/>
    <mergeCell ref="C107:D107"/>
    <mergeCell ref="C136:D136"/>
    <mergeCell ref="C137:D137"/>
    <mergeCell ref="C138:D138"/>
    <mergeCell ref="C139:D139"/>
    <mergeCell ref="C135:D135"/>
    <mergeCell ref="C118:D118"/>
    <mergeCell ref="C106:D106"/>
    <mergeCell ref="C116:D116"/>
    <mergeCell ref="C117:D117"/>
    <mergeCell ref="C140:D140"/>
    <mergeCell ref="V26:W26"/>
    <mergeCell ref="P30:Q30"/>
    <mergeCell ref="P31:Q31"/>
    <mergeCell ref="V27:W27"/>
    <mergeCell ref="V28:W28"/>
    <mergeCell ref="V29:W29"/>
    <mergeCell ref="V30:W30"/>
    <mergeCell ref="V31:W31"/>
    <mergeCell ref="C174:D174"/>
    <mergeCell ref="C94:D94"/>
    <mergeCell ref="C95:D95"/>
    <mergeCell ref="C96:D96"/>
    <mergeCell ref="C87:D87"/>
    <mergeCell ref="V74:W74"/>
    <mergeCell ref="P75:Q75"/>
    <mergeCell ref="V75:W75"/>
    <mergeCell ref="V76:W76"/>
    <mergeCell ref="P77:Q77"/>
    <mergeCell ref="V77:W77"/>
    <mergeCell ref="P78:Q78"/>
    <mergeCell ref="V78:W78"/>
    <mergeCell ref="V71:W71"/>
    <mergeCell ref="P72:Q72"/>
    <mergeCell ref="V72:W72"/>
    <mergeCell ref="V17:W17"/>
    <mergeCell ref="C35:D35"/>
    <mergeCell ref="C39:D39"/>
    <mergeCell ref="C40:D40"/>
    <mergeCell ref="C42:D42"/>
    <mergeCell ref="C41:D41"/>
    <mergeCell ref="P2:Q2"/>
    <mergeCell ref="P3:Q3"/>
    <mergeCell ref="P4:Q4"/>
    <mergeCell ref="P5:Q5"/>
    <mergeCell ref="P35:Q35"/>
    <mergeCell ref="P38:Q38"/>
    <mergeCell ref="P39:Q39"/>
    <mergeCell ref="P40:Q40"/>
    <mergeCell ref="P32:Q32"/>
    <mergeCell ref="P33:Q33"/>
    <mergeCell ref="P34:Q34"/>
    <mergeCell ref="C12:D12"/>
    <mergeCell ref="V20:W20"/>
    <mergeCell ref="V21:W21"/>
    <mergeCell ref="V22:W22"/>
    <mergeCell ref="V23:W23"/>
    <mergeCell ref="V24:W24"/>
    <mergeCell ref="V25:W25"/>
    <mergeCell ref="C109:D109"/>
    <mergeCell ref="A27:B27"/>
    <mergeCell ref="A2:B2"/>
    <mergeCell ref="V34:W34"/>
    <mergeCell ref="S2:T2"/>
    <mergeCell ref="P15:Q15"/>
    <mergeCell ref="P16:Q16"/>
    <mergeCell ref="P17:Q17"/>
    <mergeCell ref="P18:Q18"/>
    <mergeCell ref="P19:Q19"/>
    <mergeCell ref="P20:Q20"/>
    <mergeCell ref="I12:J12"/>
    <mergeCell ref="K12:L12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V15:W15"/>
    <mergeCell ref="V16:W16"/>
    <mergeCell ref="C97:D97"/>
    <mergeCell ref="V18:W18"/>
    <mergeCell ref="V19:W19"/>
    <mergeCell ref="I124:J124"/>
    <mergeCell ref="K124:L124"/>
    <mergeCell ref="A37:B37"/>
    <mergeCell ref="C37:D37"/>
    <mergeCell ref="V40:W40"/>
    <mergeCell ref="V41:W41"/>
    <mergeCell ref="V42:W42"/>
    <mergeCell ref="V43:W43"/>
    <mergeCell ref="V44:W44"/>
    <mergeCell ref="U47:U48"/>
    <mergeCell ref="V47:W47"/>
    <mergeCell ref="A122:B122"/>
    <mergeCell ref="A91:B91"/>
    <mergeCell ref="A93:B93"/>
    <mergeCell ref="A94:B94"/>
    <mergeCell ref="A95:B95"/>
    <mergeCell ref="A98:B98"/>
    <mergeCell ref="C110:D110"/>
    <mergeCell ref="C111:D111"/>
    <mergeCell ref="C112:D112"/>
    <mergeCell ref="C108:D108"/>
  </mergeCells>
  <conditionalFormatting sqref="A49:A65">
    <cfRule type="cellIs" dxfId="149" priority="425" operator="equal">
      <formula>"GARNSH"</formula>
    </cfRule>
    <cfRule type="cellIs" dxfId="148" priority="432" operator="equal">
      <formula>438</formula>
    </cfRule>
    <cfRule type="cellIs" dxfId="147" priority="431" operator="equal">
      <formula>439</formula>
    </cfRule>
    <cfRule type="cellIs" dxfId="146" priority="430" operator="equal">
      <formula>440</formula>
    </cfRule>
    <cfRule type="cellIs" dxfId="145" priority="429" operator="equal">
      <formula>441</formula>
    </cfRule>
    <cfRule type="cellIs" dxfId="144" priority="428" operator="equal">
      <formula>446</formula>
    </cfRule>
    <cfRule type="cellIs" dxfId="143" priority="427" operator="equal">
      <formula>447</formula>
    </cfRule>
    <cfRule type="cellIs" dxfId="142" priority="426" operator="equal">
      <formula>757</formula>
    </cfRule>
    <cfRule type="containsText" dxfId="141" priority="424" operator="containsText" text="Garn">
      <formula>NOT(ISERROR(SEARCH("Garn",A49)))</formula>
    </cfRule>
  </conditionalFormatting>
  <conditionalFormatting sqref="A105:A121">
    <cfRule type="cellIs" dxfId="140" priority="86" operator="equal">
      <formula>440</formula>
    </cfRule>
    <cfRule type="cellIs" dxfId="139" priority="81" operator="equal">
      <formula>"GARNSH"</formula>
    </cfRule>
    <cfRule type="cellIs" dxfId="138" priority="82" operator="equal">
      <formula>757</formula>
    </cfRule>
    <cfRule type="cellIs" dxfId="137" priority="84" operator="equal">
      <formula>446</formula>
    </cfRule>
    <cfRule type="cellIs" dxfId="136" priority="85" operator="equal">
      <formula>441</formula>
    </cfRule>
    <cfRule type="cellIs" dxfId="135" priority="83" operator="equal">
      <formula>447</formula>
    </cfRule>
    <cfRule type="cellIs" dxfId="134" priority="88" operator="equal">
      <formula>438</formula>
    </cfRule>
    <cfRule type="cellIs" dxfId="133" priority="87" operator="equal">
      <formula>439</formula>
    </cfRule>
    <cfRule type="containsText" dxfId="132" priority="80" operator="containsText" text="Garn">
      <formula>NOT(ISERROR(SEARCH("Garn",A105)))</formula>
    </cfRule>
  </conditionalFormatting>
  <conditionalFormatting sqref="A161:A177">
    <cfRule type="cellIs" dxfId="131" priority="77" operator="equal">
      <formula>438</formula>
    </cfRule>
    <cfRule type="cellIs" dxfId="130" priority="76" operator="equal">
      <formula>439</formula>
    </cfRule>
    <cfRule type="cellIs" dxfId="129" priority="75" operator="equal">
      <formula>440</formula>
    </cfRule>
    <cfRule type="cellIs" dxfId="128" priority="74" operator="equal">
      <formula>441</formula>
    </cfRule>
    <cfRule type="cellIs" dxfId="127" priority="73" operator="equal">
      <formula>446</formula>
    </cfRule>
    <cfRule type="cellIs" dxfId="126" priority="72" operator="equal">
      <formula>447</formula>
    </cfRule>
    <cfRule type="cellIs" dxfId="125" priority="71" operator="equal">
      <formula>757</formula>
    </cfRule>
    <cfRule type="cellIs" dxfId="124" priority="70" operator="equal">
      <formula>"GARNSH"</formula>
    </cfRule>
    <cfRule type="containsText" dxfId="123" priority="69" operator="containsText" text="Garn">
      <formula>NOT(ISERROR(SEARCH("Garn",A161)))</formula>
    </cfRule>
  </conditionalFormatting>
  <conditionalFormatting sqref="C5 D6:H6 D11:H11 D67:H67">
    <cfRule type="cellIs" dxfId="122" priority="475" operator="equal">
      <formula>"YES"</formula>
    </cfRule>
  </conditionalFormatting>
  <conditionalFormatting sqref="D123:H123">
    <cfRule type="cellIs" dxfId="121" priority="79" operator="equal">
      <formula>"YES"</formula>
    </cfRule>
  </conditionalFormatting>
  <conditionalFormatting sqref="I49">
    <cfRule type="cellIs" dxfId="120" priority="68" operator="notEqual">
      <formula>$O$49</formula>
    </cfRule>
  </conditionalFormatting>
  <conditionalFormatting sqref="I50">
    <cfRule type="cellIs" dxfId="119" priority="67" operator="notEqual">
      <formula>$O$50</formula>
    </cfRule>
  </conditionalFormatting>
  <conditionalFormatting sqref="I51">
    <cfRule type="cellIs" dxfId="118" priority="66" operator="notEqual">
      <formula>$O$51</formula>
    </cfRule>
  </conditionalFormatting>
  <conditionalFormatting sqref="I52">
    <cfRule type="cellIs" dxfId="117" priority="65" operator="notEqual">
      <formula>$O$52</formula>
    </cfRule>
  </conditionalFormatting>
  <conditionalFormatting sqref="I53">
    <cfRule type="cellIs" dxfId="116" priority="64" operator="notEqual">
      <formula>$O$53</formula>
    </cfRule>
  </conditionalFormatting>
  <conditionalFormatting sqref="I54">
    <cfRule type="cellIs" dxfId="115" priority="63" operator="notEqual">
      <formula>$O$54</formula>
    </cfRule>
  </conditionalFormatting>
  <conditionalFormatting sqref="I55">
    <cfRule type="cellIs" dxfId="114" priority="62" operator="notEqual">
      <formula>$O$55</formula>
    </cfRule>
  </conditionalFormatting>
  <conditionalFormatting sqref="I56">
    <cfRule type="cellIs" dxfId="113" priority="61" operator="notEqual">
      <formula>$O$56</formula>
    </cfRule>
  </conditionalFormatting>
  <conditionalFormatting sqref="I57">
    <cfRule type="cellIs" dxfId="112" priority="60" operator="notEqual">
      <formula>$O$57</formula>
    </cfRule>
  </conditionalFormatting>
  <conditionalFormatting sqref="I58">
    <cfRule type="cellIs" dxfId="111" priority="59" operator="notEqual">
      <formula>$O$58</formula>
    </cfRule>
  </conditionalFormatting>
  <conditionalFormatting sqref="I59">
    <cfRule type="cellIs" dxfId="110" priority="58" operator="notEqual">
      <formula>$O$59</formula>
    </cfRule>
  </conditionalFormatting>
  <conditionalFormatting sqref="I60">
    <cfRule type="cellIs" dxfId="109" priority="57" operator="notEqual">
      <formula>$O$60</formula>
    </cfRule>
  </conditionalFormatting>
  <conditionalFormatting sqref="I61">
    <cfRule type="cellIs" dxfId="108" priority="20" operator="notEqual">
      <formula>$O$61</formula>
    </cfRule>
  </conditionalFormatting>
  <conditionalFormatting sqref="I62">
    <cfRule type="cellIs" dxfId="107" priority="21" operator="notEqual">
      <formula>$O$62</formula>
    </cfRule>
  </conditionalFormatting>
  <conditionalFormatting sqref="I63">
    <cfRule type="cellIs" dxfId="106" priority="22" operator="notEqual">
      <formula>$O$63</formula>
    </cfRule>
  </conditionalFormatting>
  <conditionalFormatting sqref="I64">
    <cfRule type="cellIs" dxfId="105" priority="23" operator="notEqual">
      <formula>$O$64</formula>
    </cfRule>
  </conditionalFormatting>
  <conditionalFormatting sqref="I65">
    <cfRule type="cellIs" dxfId="104" priority="19" operator="notEqual">
      <formula>$O$65</formula>
    </cfRule>
  </conditionalFormatting>
  <conditionalFormatting sqref="I105">
    <cfRule type="cellIs" dxfId="103" priority="4" operator="notEqual">
      <formula>$O$105</formula>
    </cfRule>
  </conditionalFormatting>
  <conditionalFormatting sqref="I106">
    <cfRule type="cellIs" dxfId="102" priority="5" operator="notEqual">
      <formula>$O$106</formula>
    </cfRule>
  </conditionalFormatting>
  <conditionalFormatting sqref="I107">
    <cfRule type="cellIs" dxfId="101" priority="6" operator="notEqual">
      <formula>$O$107</formula>
    </cfRule>
  </conditionalFormatting>
  <conditionalFormatting sqref="I108">
    <cfRule type="cellIs" dxfId="100" priority="7" operator="notEqual">
      <formula>$O$108</formula>
    </cfRule>
  </conditionalFormatting>
  <conditionalFormatting sqref="I109">
    <cfRule type="cellIs" dxfId="99" priority="8" operator="notEqual">
      <formula>$O$109</formula>
    </cfRule>
  </conditionalFormatting>
  <conditionalFormatting sqref="I110">
    <cfRule type="cellIs" dxfId="98" priority="9" operator="notEqual">
      <formula>$O$110</formula>
    </cfRule>
  </conditionalFormatting>
  <conditionalFormatting sqref="I111">
    <cfRule type="cellIs" dxfId="97" priority="10" operator="notEqual">
      <formula>$O$111</formula>
    </cfRule>
  </conditionalFormatting>
  <conditionalFormatting sqref="I112">
    <cfRule type="cellIs" dxfId="96" priority="11" operator="notEqual">
      <formula>$O$112</formula>
    </cfRule>
  </conditionalFormatting>
  <conditionalFormatting sqref="I113">
    <cfRule type="cellIs" dxfId="95" priority="12" operator="notEqual">
      <formula>$O$113</formula>
    </cfRule>
  </conditionalFormatting>
  <conditionalFormatting sqref="I114">
    <cfRule type="cellIs" dxfId="94" priority="13" operator="notEqual">
      <formula>$O$114</formula>
    </cfRule>
  </conditionalFormatting>
  <conditionalFormatting sqref="I115">
    <cfRule type="cellIs" dxfId="93" priority="14" operator="notEqual">
      <formula>$O$115</formula>
    </cfRule>
  </conditionalFormatting>
  <conditionalFormatting sqref="I116">
    <cfRule type="cellIs" dxfId="92" priority="15" operator="notEqual">
      <formula>$O$116</formula>
    </cfRule>
  </conditionalFormatting>
  <conditionalFormatting sqref="I117">
    <cfRule type="cellIs" dxfId="91" priority="16" operator="notEqual">
      <formula>$O$117</formula>
    </cfRule>
  </conditionalFormatting>
  <conditionalFormatting sqref="I118">
    <cfRule type="cellIs" dxfId="90" priority="17" operator="notEqual">
      <formula>$O$118</formula>
    </cfRule>
  </conditionalFormatting>
  <conditionalFormatting sqref="I119">
    <cfRule type="cellIs" dxfId="89" priority="18" operator="notEqual">
      <formula>$O$119</formula>
    </cfRule>
  </conditionalFormatting>
  <conditionalFormatting sqref="I120">
    <cfRule type="cellIs" dxfId="88" priority="52" operator="notEqual">
      <formula>$O$120</formula>
    </cfRule>
  </conditionalFormatting>
  <conditionalFormatting sqref="I121">
    <cfRule type="cellIs" dxfId="87" priority="3" operator="notEqual">
      <formula>$O$121</formula>
    </cfRule>
  </conditionalFormatting>
  <conditionalFormatting sqref="I161">
    <cfRule type="cellIs" dxfId="86" priority="37" operator="notEqual">
      <formula>$O$161</formula>
    </cfRule>
  </conditionalFormatting>
  <conditionalFormatting sqref="I162">
    <cfRule type="cellIs" dxfId="85" priority="36" operator="notEqual">
      <formula>$O$162</formula>
    </cfRule>
  </conditionalFormatting>
  <conditionalFormatting sqref="I163">
    <cfRule type="cellIs" dxfId="84" priority="35" operator="notEqual">
      <formula>$O$163</formula>
    </cfRule>
  </conditionalFormatting>
  <conditionalFormatting sqref="I164">
    <cfRule type="cellIs" dxfId="83" priority="34" operator="notEqual">
      <formula>$O$164</formula>
    </cfRule>
  </conditionalFormatting>
  <conditionalFormatting sqref="I165">
    <cfRule type="cellIs" dxfId="82" priority="33" operator="notEqual">
      <formula>$O$165</formula>
    </cfRule>
  </conditionalFormatting>
  <conditionalFormatting sqref="I166">
    <cfRule type="cellIs" dxfId="81" priority="32" operator="notEqual">
      <formula>$O$166</formula>
    </cfRule>
  </conditionalFormatting>
  <conditionalFormatting sqref="I167">
    <cfRule type="cellIs" dxfId="80" priority="31" operator="notEqual">
      <formula>$O$167</formula>
    </cfRule>
  </conditionalFormatting>
  <conditionalFormatting sqref="I168">
    <cfRule type="cellIs" dxfId="79" priority="30" operator="notEqual">
      <formula>$O$168</formula>
    </cfRule>
  </conditionalFormatting>
  <conditionalFormatting sqref="I169">
    <cfRule type="cellIs" dxfId="78" priority="29" operator="notEqual">
      <formula>$O$169</formula>
    </cfRule>
  </conditionalFormatting>
  <conditionalFormatting sqref="I170">
    <cfRule type="cellIs" dxfId="77" priority="28" operator="notEqual">
      <formula>$O$170</formula>
    </cfRule>
  </conditionalFormatting>
  <conditionalFormatting sqref="I171">
    <cfRule type="cellIs" dxfId="76" priority="27" operator="notEqual">
      <formula>$O$171</formula>
    </cfRule>
  </conditionalFormatting>
  <conditionalFormatting sqref="I172">
    <cfRule type="cellIs" dxfId="75" priority="26" operator="notEqual">
      <formula>$O$172</formula>
    </cfRule>
  </conditionalFormatting>
  <conditionalFormatting sqref="I173">
    <cfRule type="cellIs" dxfId="74" priority="25" operator="notEqual">
      <formula>$O$173</formula>
    </cfRule>
  </conditionalFormatting>
  <conditionalFormatting sqref="I174">
    <cfRule type="cellIs" dxfId="73" priority="24" operator="notEqual">
      <formula>$O$174</formula>
    </cfRule>
  </conditionalFormatting>
  <conditionalFormatting sqref="I175">
    <cfRule type="cellIs" dxfId="72" priority="1" operator="notEqual">
      <formula>$O$175</formula>
    </cfRule>
  </conditionalFormatting>
  <conditionalFormatting sqref="I176">
    <cfRule type="cellIs" dxfId="71" priority="2" operator="notEqual">
      <formula>$O$176</formula>
    </cfRule>
  </conditionalFormatting>
  <conditionalFormatting sqref="I177">
    <cfRule type="cellIs" dxfId="70" priority="388" operator="notEqual">
      <formula>$O$177</formula>
    </cfRule>
  </conditionalFormatting>
  <conditionalFormatting sqref="T6">
    <cfRule type="cellIs" dxfId="69" priority="472" operator="equal">
      <formula>"YES"</formula>
    </cfRule>
  </conditionalFormatting>
  <conditionalFormatting sqref="T11">
    <cfRule type="cellIs" dxfId="68" priority="473" operator="equal">
      <formula>"YES"</formula>
    </cfRule>
  </conditionalFormatting>
  <conditionalFormatting sqref="T67">
    <cfRule type="cellIs" dxfId="67" priority="89" operator="equal">
      <formula>"YES"</formula>
    </cfRule>
  </conditionalFormatting>
  <conditionalFormatting sqref="T123">
    <cfRule type="cellIs" dxfId="66" priority="78" operator="equal">
      <formula>"YES"</formula>
    </cfRule>
  </conditionalFormatting>
  <conditionalFormatting sqref="U5">
    <cfRule type="cellIs" dxfId="65" priority="318" operator="equal">
      <formula>"YES"</formula>
    </cfRule>
  </conditionalFormatting>
  <dataValidations count="1">
    <dataValidation type="textLength" allowBlank="1" showInputMessage="1" showErrorMessage="1" sqref="D2:H2" xr:uid="{84E6398C-6B6C-4D3D-B008-833C6A2B958C}">
      <formula1>8</formula1>
      <formula2>8</formula2>
    </dataValidation>
  </dataValidations>
  <pageMargins left="0.2" right="0.2" top="0.25" bottom="0.25" header="0" footer="0"/>
  <pageSetup scale="70" orientation="portrait" horizontalDpi="4294967295" verticalDpi="4294967295" r:id="rId1"/>
  <headerFooter>
    <oddFooter>&amp;CPage &amp;P of &amp;N</oddFooter>
  </headerFooter>
  <rowBreaks count="2" manualBreakCount="2">
    <brk id="66" max="16383" man="1"/>
    <brk id="122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29009BF-47BC-44F2-AA31-68F260E19ACB}">
          <x14:formula1>
            <xm:f>LOOKUPS!$A$17:$A$18</xm:f>
          </x14:formula1>
          <xm:sqref>B152 B40 B96</xm:sqref>
        </x14:dataValidation>
        <x14:dataValidation type="list" allowBlank="1" showInputMessage="1" showErrorMessage="1" xr:uid="{DA60B1AD-0E6C-4336-AF2F-902FE8EB2E0D}">
          <x14:formula1>
            <xm:f>LOOKUPS!$B$6:$B$12</xm:f>
          </x14:formula1>
          <xm:sqref>D123:H123 T123 D11:H11 T5:T6 C5 D6:H6 U5 W92 T11 W102 D67:H67 T67 W46 W70 W14 W36 W126 W148 W158</xm:sqref>
        </x14:dataValidation>
        <x14:dataValidation type="list" allowBlank="1" showInputMessage="1" showErrorMessage="1" xr:uid="{9C49C157-616D-4268-8BB3-252B8A64CAB4}">
          <x14:formula1>
            <xm:f>LOOKUPS!$A$10:$A$13</xm:f>
          </x14:formula1>
          <xm:sqref>B49:B65 B105:B121 B161:B177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A661B-6038-4833-BEDC-EBA59CDF62C7}">
  <sheetPr>
    <pageSetUpPr fitToPage="1"/>
  </sheetPr>
  <dimension ref="A1:AZ197"/>
  <sheetViews>
    <sheetView zoomScale="115" zoomScaleNormal="115" workbookViewId="0">
      <selection sqref="A1:R1"/>
    </sheetView>
  </sheetViews>
  <sheetFormatPr defaultRowHeight="14.4" x14ac:dyDescent="0.3"/>
  <cols>
    <col min="1" max="1" width="12.88671875" customWidth="1"/>
    <col min="2" max="2" width="8" customWidth="1"/>
    <col min="3" max="3" width="1.88671875" customWidth="1"/>
    <col min="4" max="4" width="10.6640625" customWidth="1"/>
    <col min="5" max="7" width="11.6640625" hidden="1" customWidth="1"/>
    <col min="8" max="8" width="11.88671875" hidden="1" customWidth="1"/>
    <col min="9" max="9" width="18.44140625" customWidth="1"/>
    <col min="10" max="11" width="18.44140625" hidden="1" customWidth="1"/>
    <col min="12" max="15" width="22.88671875" hidden="1" customWidth="1"/>
    <col min="16" max="16" width="13.33203125" customWidth="1"/>
    <col min="17" max="17" width="10.88671875" customWidth="1"/>
    <col min="18" max="18" width="3.109375" customWidth="1"/>
    <col min="19" max="19" width="6.5546875" customWidth="1"/>
    <col min="20" max="20" width="16.44140625" customWidth="1"/>
    <col min="21" max="21" width="18" customWidth="1"/>
    <col min="22" max="22" width="13.5546875" customWidth="1"/>
    <col min="23" max="23" width="11.33203125" customWidth="1"/>
    <col min="24" max="24" width="8.6640625" hidden="1" customWidth="1"/>
    <col min="25" max="25" width="10.44140625" hidden="1" customWidth="1"/>
    <col min="26" max="28" width="8.6640625" hidden="1" customWidth="1"/>
    <col min="29" max="31" width="9.109375" hidden="1" customWidth="1"/>
    <col min="32" max="32" width="9.109375" style="47" hidden="1" customWidth="1"/>
    <col min="33" max="52" width="0" style="47" hidden="1" customWidth="1"/>
    <col min="53" max="53" width="0" hidden="1" customWidth="1"/>
  </cols>
  <sheetData>
    <row r="1" spans="1:52" ht="23.4" x14ac:dyDescent="0.45">
      <c r="A1" s="130" t="s">
        <v>441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5" t="s">
        <v>20</v>
      </c>
      <c r="T1" s="136"/>
      <c r="U1" s="136"/>
      <c r="V1" s="136"/>
      <c r="W1" s="136"/>
    </row>
    <row r="2" spans="1:52" x14ac:dyDescent="0.3">
      <c r="A2" s="83" t="s">
        <v>0</v>
      </c>
      <c r="B2" s="103"/>
      <c r="C2" s="5" t="s">
        <v>35</v>
      </c>
      <c r="D2" s="78"/>
      <c r="E2" s="48"/>
      <c r="F2" s="48"/>
      <c r="G2" s="48"/>
      <c r="H2" s="48"/>
      <c r="I2" s="6" t="s">
        <v>29</v>
      </c>
      <c r="J2" s="6"/>
      <c r="K2" s="6"/>
      <c r="L2" s="6"/>
      <c r="M2" s="6"/>
      <c r="N2" s="6"/>
      <c r="O2" s="6"/>
      <c r="P2" s="85"/>
      <c r="Q2" s="86"/>
      <c r="S2" s="104" t="s">
        <v>21</v>
      </c>
      <c r="T2" s="105"/>
      <c r="U2" s="49"/>
      <c r="V2" s="37" t="s">
        <v>25</v>
      </c>
      <c r="W2" s="50"/>
    </row>
    <row r="3" spans="1:52" x14ac:dyDescent="0.3">
      <c r="A3" s="142" t="s">
        <v>437</v>
      </c>
      <c r="B3" s="142"/>
      <c r="C3" s="137"/>
      <c r="D3" s="137"/>
      <c r="E3" s="21"/>
      <c r="F3" s="21"/>
      <c r="G3" s="21"/>
      <c r="H3" s="21"/>
      <c r="I3" s="6" t="s">
        <v>2</v>
      </c>
      <c r="J3" s="6"/>
      <c r="K3" s="6"/>
      <c r="L3" s="6"/>
      <c r="M3" s="6"/>
      <c r="N3" s="6"/>
      <c r="O3" s="6"/>
      <c r="P3" s="85"/>
      <c r="Q3" s="86"/>
      <c r="S3" s="104" t="s">
        <v>23</v>
      </c>
      <c r="T3" s="105"/>
      <c r="U3" s="49"/>
      <c r="V3" s="37" t="s">
        <v>26</v>
      </c>
      <c r="W3" s="50"/>
    </row>
    <row r="4" spans="1:52" x14ac:dyDescent="0.3">
      <c r="A4" s="83" t="s">
        <v>28</v>
      </c>
      <c r="B4" s="103"/>
      <c r="C4" s="85"/>
      <c r="D4" s="86"/>
      <c r="E4" s="4"/>
      <c r="F4" s="4"/>
      <c r="G4" s="4"/>
      <c r="H4" s="4"/>
      <c r="I4" s="6" t="s">
        <v>438</v>
      </c>
      <c r="J4" s="6"/>
      <c r="K4" s="6"/>
      <c r="L4" s="6"/>
      <c r="M4" s="6"/>
      <c r="N4" s="6"/>
      <c r="O4" s="6"/>
      <c r="P4" s="85"/>
      <c r="Q4" s="86"/>
      <c r="S4" s="104"/>
      <c r="T4" s="105"/>
      <c r="U4" s="49"/>
      <c r="V4" s="37" t="s">
        <v>22</v>
      </c>
      <c r="W4" s="50"/>
    </row>
    <row r="5" spans="1:52" x14ac:dyDescent="0.3">
      <c r="A5" s="83" t="s">
        <v>462</v>
      </c>
      <c r="B5" s="103"/>
      <c r="C5" s="138"/>
      <c r="D5" s="139"/>
      <c r="E5" s="51"/>
      <c r="F5" s="51"/>
      <c r="G5" s="51"/>
      <c r="H5" s="51"/>
      <c r="I5" s="6" t="s">
        <v>439</v>
      </c>
      <c r="J5" s="6"/>
      <c r="K5" s="6"/>
      <c r="L5" s="6"/>
      <c r="M5" s="6"/>
      <c r="N5" s="6"/>
      <c r="O5" s="6"/>
      <c r="P5" s="85"/>
      <c r="Q5" s="86"/>
      <c r="S5" s="104" t="s">
        <v>462</v>
      </c>
      <c r="T5" s="105"/>
      <c r="U5" s="52"/>
      <c r="V5" s="37" t="s">
        <v>24</v>
      </c>
      <c r="W5" s="50"/>
    </row>
    <row r="6" spans="1:52" x14ac:dyDescent="0.3">
      <c r="A6" s="7"/>
      <c r="B6" s="8"/>
      <c r="C6" s="8"/>
      <c r="D6" s="53"/>
      <c r="E6" s="53"/>
      <c r="F6" s="53"/>
      <c r="G6" s="53"/>
      <c r="H6" s="53"/>
      <c r="I6" s="8"/>
      <c r="J6" s="8"/>
      <c r="K6" s="8"/>
      <c r="L6" s="8"/>
      <c r="M6" s="8"/>
      <c r="N6" s="8"/>
      <c r="O6" s="8"/>
      <c r="P6" s="8"/>
      <c r="Q6" s="54"/>
      <c r="S6" s="7"/>
      <c r="T6" s="53"/>
      <c r="U6" s="8"/>
      <c r="V6" s="8"/>
      <c r="W6" s="54"/>
    </row>
    <row r="7" spans="1:52" x14ac:dyDescent="0.3">
      <c r="A7" s="143" t="s">
        <v>6</v>
      </c>
      <c r="B7" s="145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7"/>
      <c r="S7" s="140" t="s">
        <v>19</v>
      </c>
      <c r="T7" s="132"/>
      <c r="U7" s="133"/>
      <c r="V7" s="133"/>
      <c r="W7" s="134"/>
    </row>
    <row r="8" spans="1:52" x14ac:dyDescent="0.3">
      <c r="A8" s="144"/>
      <c r="B8" s="148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50"/>
      <c r="S8" s="141"/>
      <c r="T8" s="132"/>
      <c r="U8" s="133"/>
      <c r="V8" s="133"/>
      <c r="W8" s="134"/>
    </row>
    <row r="9" spans="1:52" x14ac:dyDescent="0.3">
      <c r="A9" s="144"/>
      <c r="B9" s="148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50"/>
      <c r="S9" s="141"/>
      <c r="T9" s="132"/>
      <c r="U9" s="133"/>
      <c r="V9" s="133"/>
      <c r="W9" s="134"/>
    </row>
    <row r="10" spans="1:52" x14ac:dyDescent="0.3">
      <c r="A10" s="144"/>
      <c r="B10" s="14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50"/>
      <c r="S10" s="141"/>
      <c r="T10" s="132"/>
      <c r="U10" s="133"/>
      <c r="V10" s="133"/>
      <c r="W10" s="134"/>
    </row>
    <row r="11" spans="1:52" x14ac:dyDescent="0.3">
      <c r="A11" s="7"/>
      <c r="B11" s="8"/>
      <c r="C11" s="8"/>
      <c r="D11" s="53"/>
      <c r="E11" s="53"/>
      <c r="F11" s="53"/>
      <c r="G11" s="53"/>
      <c r="H11" s="53"/>
      <c r="I11" s="8"/>
      <c r="J11" s="8"/>
      <c r="K11" s="8"/>
      <c r="L11" s="8"/>
      <c r="M11" s="8"/>
      <c r="N11" s="8"/>
      <c r="O11" s="8"/>
      <c r="P11" s="8"/>
      <c r="Q11" s="54"/>
      <c r="S11" s="7"/>
      <c r="T11" s="53"/>
      <c r="U11" s="8"/>
      <c r="V11" s="8"/>
      <c r="W11" s="54"/>
    </row>
    <row r="12" spans="1:52" x14ac:dyDescent="0.3">
      <c r="A12" s="79" t="s">
        <v>18</v>
      </c>
      <c r="B12" s="79"/>
      <c r="C12" s="85"/>
      <c r="D12" s="86"/>
      <c r="E12" s="4"/>
      <c r="F12" s="4"/>
      <c r="G12" s="4"/>
      <c r="H12" s="4"/>
      <c r="I12" s="83" t="s">
        <v>1</v>
      </c>
      <c r="J12" s="84"/>
      <c r="K12" s="85"/>
      <c r="L12" s="86"/>
      <c r="M12" s="14"/>
      <c r="N12" s="14"/>
      <c r="O12" s="14"/>
      <c r="P12" s="85"/>
      <c r="Q12" s="86"/>
      <c r="S12" s="104" t="s">
        <v>18</v>
      </c>
      <c r="T12" s="105"/>
      <c r="U12" s="55"/>
      <c r="V12" s="8" t="s">
        <v>1</v>
      </c>
      <c r="W12" s="55"/>
    </row>
    <row r="13" spans="1:52" x14ac:dyDescent="0.3">
      <c r="A13" s="83" t="s">
        <v>470</v>
      </c>
      <c r="B13" s="84"/>
      <c r="C13" s="85"/>
      <c r="D13" s="86"/>
      <c r="E13" s="4"/>
      <c r="F13" s="4"/>
      <c r="G13" s="4"/>
      <c r="H13" s="4"/>
      <c r="I13" s="83" t="s">
        <v>471</v>
      </c>
      <c r="J13" s="103"/>
      <c r="K13" s="85"/>
      <c r="L13" s="86"/>
      <c r="M13" s="14"/>
      <c r="N13" s="14"/>
      <c r="O13" s="14"/>
      <c r="P13" s="85"/>
      <c r="Q13" s="86"/>
      <c r="S13" s="104"/>
      <c r="T13" s="105"/>
      <c r="U13" s="55"/>
      <c r="V13" s="8"/>
      <c r="W13" s="55"/>
    </row>
    <row r="14" spans="1:52" x14ac:dyDescent="0.3">
      <c r="A14" s="159" t="s">
        <v>465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1"/>
      <c r="S14" s="7"/>
      <c r="T14" s="8"/>
      <c r="U14" s="8"/>
      <c r="V14" s="8"/>
      <c r="W14" s="42"/>
    </row>
    <row r="15" spans="1:52" s="9" customFormat="1" ht="33.75" customHeight="1" x14ac:dyDescent="0.3">
      <c r="A15" s="87" t="s">
        <v>445</v>
      </c>
      <c r="B15" s="88"/>
      <c r="C15" s="89" t="s">
        <v>446</v>
      </c>
      <c r="D15" s="90"/>
      <c r="E15" s="56" t="s">
        <v>163</v>
      </c>
      <c r="F15" s="57" t="s">
        <v>165</v>
      </c>
      <c r="G15" s="57" t="s">
        <v>166</v>
      </c>
      <c r="H15" s="56" t="s">
        <v>160</v>
      </c>
      <c r="I15" s="58" t="s">
        <v>447</v>
      </c>
      <c r="J15" s="31"/>
      <c r="K15" s="57" t="s">
        <v>161</v>
      </c>
      <c r="L15" s="57" t="s">
        <v>165</v>
      </c>
      <c r="M15" s="57" t="s">
        <v>166</v>
      </c>
      <c r="N15" s="57" t="s">
        <v>170</v>
      </c>
      <c r="O15" s="56" t="s">
        <v>159</v>
      </c>
      <c r="P15" s="106" t="s">
        <v>448</v>
      </c>
      <c r="Q15" s="107"/>
      <c r="S15" s="59"/>
      <c r="T15" s="59" t="s">
        <v>449</v>
      </c>
      <c r="U15" s="59" t="s">
        <v>450</v>
      </c>
      <c r="V15" s="110" t="s">
        <v>472</v>
      </c>
      <c r="W15" s="111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</row>
    <row r="16" spans="1:52" ht="16.5" customHeight="1" x14ac:dyDescent="0.3">
      <c r="A16" s="101"/>
      <c r="B16" s="102"/>
      <c r="C16" s="117"/>
      <c r="D16" s="117"/>
      <c r="E16" s="15">
        <f t="shared" ref="E16:E35" si="0">IF(O16="Yes",C16,0)</f>
        <v>0</v>
      </c>
      <c r="F16" s="15">
        <f t="shared" ref="F16:F35" si="1">IF(ISNA(VLOOKUP(A16,FED,2,FALSE)),C16,0)</f>
        <v>0</v>
      </c>
      <c r="G16" s="15">
        <f t="shared" ref="G16:G35" si="2">IF(ISNA(VLOOKUP(A16,State,2,FALSE)),C16,0)</f>
        <v>0</v>
      </c>
      <c r="H16" s="15">
        <f t="shared" ref="H16:H35" si="3">IF(ISNA(VLOOKUP(A16,NoSS,2,FALSE)),C16,0)</f>
        <v>0</v>
      </c>
      <c r="I16" s="46"/>
      <c r="J16" s="61"/>
      <c r="K16" s="15">
        <f t="shared" ref="K16:K35" si="4">IF(O16="Yes",I16,0)</f>
        <v>0</v>
      </c>
      <c r="L16" s="15">
        <f t="shared" ref="L16:L35" si="5">IF(ISNA(VLOOKUP(A16,FED,2,FALSE)),I16,0)</f>
        <v>0</v>
      </c>
      <c r="M16" s="15">
        <f t="shared" ref="M16:M35" si="6">IF(ISNA(VLOOKUP(A16,State,2,FALSE)),I16,0)</f>
        <v>0</v>
      </c>
      <c r="N16" s="15">
        <f t="shared" ref="N16:N35" si="7">IF(ISNA(VLOOKUP(A16,NoSS,2,FALSE)),I16,0)</f>
        <v>0</v>
      </c>
      <c r="O16" s="15" t="str">
        <f t="shared" ref="O16:O35" si="8">IF(ISNA(VLOOKUP(A16,NoGross,2,FALSE)),"Yes","No")</f>
        <v>Yes</v>
      </c>
      <c r="P16" s="108">
        <f>C16-I16</f>
        <v>0</v>
      </c>
      <c r="Q16" s="109"/>
      <c r="S16" s="55"/>
      <c r="T16" s="38">
        <f t="shared" ref="T16:T35" si="9">C16</f>
        <v>0</v>
      </c>
      <c r="U16" s="38">
        <f t="shared" ref="U16:U35" si="10">I16</f>
        <v>0</v>
      </c>
      <c r="V16" s="81">
        <f t="shared" ref="V16:V35" si="11">P16</f>
        <v>0</v>
      </c>
      <c r="W16" s="82"/>
    </row>
    <row r="17" spans="1:23" ht="16.5" customHeight="1" x14ac:dyDescent="0.3">
      <c r="A17" s="101"/>
      <c r="B17" s="102"/>
      <c r="C17" s="117"/>
      <c r="D17" s="117"/>
      <c r="E17" s="15">
        <f t="shared" si="0"/>
        <v>0</v>
      </c>
      <c r="F17" s="15">
        <f t="shared" si="1"/>
        <v>0</v>
      </c>
      <c r="G17" s="15">
        <f t="shared" si="2"/>
        <v>0</v>
      </c>
      <c r="H17" s="15">
        <f t="shared" si="3"/>
        <v>0</v>
      </c>
      <c r="I17" s="46"/>
      <c r="J17" s="61"/>
      <c r="K17" s="15">
        <f t="shared" si="4"/>
        <v>0</v>
      </c>
      <c r="L17" s="15">
        <f t="shared" si="5"/>
        <v>0</v>
      </c>
      <c r="M17" s="15">
        <f t="shared" si="6"/>
        <v>0</v>
      </c>
      <c r="N17" s="15">
        <f t="shared" si="7"/>
        <v>0</v>
      </c>
      <c r="O17" s="15" t="str">
        <f t="shared" si="8"/>
        <v>Yes</v>
      </c>
      <c r="P17" s="108">
        <f t="shared" ref="P17:P35" si="12">C17-I17</f>
        <v>0</v>
      </c>
      <c r="Q17" s="109"/>
      <c r="S17" s="55"/>
      <c r="T17" s="38">
        <f t="shared" si="9"/>
        <v>0</v>
      </c>
      <c r="U17" s="38">
        <f t="shared" si="10"/>
        <v>0</v>
      </c>
      <c r="V17" s="81">
        <f t="shared" si="11"/>
        <v>0</v>
      </c>
      <c r="W17" s="82"/>
    </row>
    <row r="18" spans="1:23" ht="16.5" customHeight="1" x14ac:dyDescent="0.3">
      <c r="A18" s="101"/>
      <c r="B18" s="102"/>
      <c r="C18" s="117"/>
      <c r="D18" s="117"/>
      <c r="E18" s="15">
        <f t="shared" si="0"/>
        <v>0</v>
      </c>
      <c r="F18" s="15">
        <f t="shared" si="1"/>
        <v>0</v>
      </c>
      <c r="G18" s="15">
        <f t="shared" si="2"/>
        <v>0</v>
      </c>
      <c r="H18" s="15">
        <f t="shared" si="3"/>
        <v>0</v>
      </c>
      <c r="I18" s="46"/>
      <c r="J18" s="61"/>
      <c r="K18" s="15">
        <f t="shared" si="4"/>
        <v>0</v>
      </c>
      <c r="L18" s="15">
        <f t="shared" si="5"/>
        <v>0</v>
      </c>
      <c r="M18" s="15">
        <f t="shared" si="6"/>
        <v>0</v>
      </c>
      <c r="N18" s="15">
        <f t="shared" si="7"/>
        <v>0</v>
      </c>
      <c r="O18" s="15" t="str">
        <f t="shared" si="8"/>
        <v>Yes</v>
      </c>
      <c r="P18" s="108">
        <f t="shared" si="12"/>
        <v>0</v>
      </c>
      <c r="Q18" s="109"/>
      <c r="S18" s="55"/>
      <c r="T18" s="38">
        <f t="shared" si="9"/>
        <v>0</v>
      </c>
      <c r="U18" s="38">
        <f t="shared" si="10"/>
        <v>0</v>
      </c>
      <c r="V18" s="81">
        <f t="shared" si="11"/>
        <v>0</v>
      </c>
      <c r="W18" s="82"/>
    </row>
    <row r="19" spans="1:23" ht="16.5" customHeight="1" x14ac:dyDescent="0.3">
      <c r="A19" s="101"/>
      <c r="B19" s="102"/>
      <c r="C19" s="117"/>
      <c r="D19" s="117"/>
      <c r="E19" s="15">
        <f t="shared" si="0"/>
        <v>0</v>
      </c>
      <c r="F19" s="15">
        <f t="shared" si="1"/>
        <v>0</v>
      </c>
      <c r="G19" s="15">
        <f t="shared" si="2"/>
        <v>0</v>
      </c>
      <c r="H19" s="15">
        <f t="shared" si="3"/>
        <v>0</v>
      </c>
      <c r="I19" s="46"/>
      <c r="J19" s="61"/>
      <c r="K19" s="15">
        <f t="shared" si="4"/>
        <v>0</v>
      </c>
      <c r="L19" s="15">
        <f t="shared" si="5"/>
        <v>0</v>
      </c>
      <c r="M19" s="15">
        <f t="shared" si="6"/>
        <v>0</v>
      </c>
      <c r="N19" s="15">
        <f t="shared" si="7"/>
        <v>0</v>
      </c>
      <c r="O19" s="15" t="str">
        <f t="shared" si="8"/>
        <v>Yes</v>
      </c>
      <c r="P19" s="108">
        <f t="shared" si="12"/>
        <v>0</v>
      </c>
      <c r="Q19" s="109"/>
      <c r="S19" s="55"/>
      <c r="T19" s="38">
        <f t="shared" si="9"/>
        <v>0</v>
      </c>
      <c r="U19" s="38">
        <f t="shared" si="10"/>
        <v>0</v>
      </c>
      <c r="V19" s="81">
        <f t="shared" si="11"/>
        <v>0</v>
      </c>
      <c r="W19" s="82"/>
    </row>
    <row r="20" spans="1:23" ht="16.5" customHeight="1" x14ac:dyDescent="0.3">
      <c r="A20" s="101"/>
      <c r="B20" s="102"/>
      <c r="C20" s="117"/>
      <c r="D20" s="117"/>
      <c r="E20" s="15">
        <f t="shared" si="0"/>
        <v>0</v>
      </c>
      <c r="F20" s="15">
        <f t="shared" si="1"/>
        <v>0</v>
      </c>
      <c r="G20" s="15">
        <f t="shared" si="2"/>
        <v>0</v>
      </c>
      <c r="H20" s="15">
        <f t="shared" si="3"/>
        <v>0</v>
      </c>
      <c r="I20" s="46"/>
      <c r="J20" s="61"/>
      <c r="K20" s="15">
        <f t="shared" si="4"/>
        <v>0</v>
      </c>
      <c r="L20" s="15">
        <f t="shared" si="5"/>
        <v>0</v>
      </c>
      <c r="M20" s="15">
        <f t="shared" si="6"/>
        <v>0</v>
      </c>
      <c r="N20" s="15">
        <f t="shared" si="7"/>
        <v>0</v>
      </c>
      <c r="O20" s="15" t="str">
        <f t="shared" si="8"/>
        <v>Yes</v>
      </c>
      <c r="P20" s="108">
        <f t="shared" si="12"/>
        <v>0</v>
      </c>
      <c r="Q20" s="109"/>
      <c r="S20" s="55"/>
      <c r="T20" s="38">
        <f t="shared" si="9"/>
        <v>0</v>
      </c>
      <c r="U20" s="38">
        <f t="shared" si="10"/>
        <v>0</v>
      </c>
      <c r="V20" s="81">
        <f t="shared" si="11"/>
        <v>0</v>
      </c>
      <c r="W20" s="82"/>
    </row>
    <row r="21" spans="1:23" ht="16.5" customHeight="1" x14ac:dyDescent="0.3">
      <c r="A21" s="101"/>
      <c r="B21" s="102"/>
      <c r="C21" s="117"/>
      <c r="D21" s="117"/>
      <c r="E21" s="15">
        <f t="shared" si="0"/>
        <v>0</v>
      </c>
      <c r="F21" s="15">
        <f t="shared" si="1"/>
        <v>0</v>
      </c>
      <c r="G21" s="15">
        <f t="shared" si="2"/>
        <v>0</v>
      </c>
      <c r="H21" s="15">
        <f t="shared" si="3"/>
        <v>0</v>
      </c>
      <c r="I21" s="46"/>
      <c r="J21" s="61"/>
      <c r="K21" s="15">
        <f t="shared" si="4"/>
        <v>0</v>
      </c>
      <c r="L21" s="15">
        <f t="shared" si="5"/>
        <v>0</v>
      </c>
      <c r="M21" s="15">
        <f t="shared" si="6"/>
        <v>0</v>
      </c>
      <c r="N21" s="15">
        <f t="shared" si="7"/>
        <v>0</v>
      </c>
      <c r="O21" s="15" t="str">
        <f t="shared" si="8"/>
        <v>Yes</v>
      </c>
      <c r="P21" s="108">
        <f t="shared" si="12"/>
        <v>0</v>
      </c>
      <c r="Q21" s="109"/>
      <c r="S21" s="55"/>
      <c r="T21" s="38">
        <f t="shared" si="9"/>
        <v>0</v>
      </c>
      <c r="U21" s="38">
        <f t="shared" si="10"/>
        <v>0</v>
      </c>
      <c r="V21" s="81">
        <f t="shared" si="11"/>
        <v>0</v>
      </c>
      <c r="W21" s="82"/>
    </row>
    <row r="22" spans="1:23" ht="16.5" customHeight="1" x14ac:dyDescent="0.3">
      <c r="A22" s="101"/>
      <c r="B22" s="102"/>
      <c r="C22" s="117"/>
      <c r="D22" s="117"/>
      <c r="E22" s="15">
        <f t="shared" si="0"/>
        <v>0</v>
      </c>
      <c r="F22" s="15">
        <f t="shared" si="1"/>
        <v>0</v>
      </c>
      <c r="G22" s="15">
        <f t="shared" si="2"/>
        <v>0</v>
      </c>
      <c r="H22" s="15">
        <f t="shared" si="3"/>
        <v>0</v>
      </c>
      <c r="I22" s="46"/>
      <c r="J22" s="61"/>
      <c r="K22" s="15">
        <f t="shared" si="4"/>
        <v>0</v>
      </c>
      <c r="L22" s="15">
        <f t="shared" si="5"/>
        <v>0</v>
      </c>
      <c r="M22" s="15">
        <f t="shared" si="6"/>
        <v>0</v>
      </c>
      <c r="N22" s="15">
        <f t="shared" si="7"/>
        <v>0</v>
      </c>
      <c r="O22" s="15" t="str">
        <f t="shared" si="8"/>
        <v>Yes</v>
      </c>
      <c r="P22" s="108">
        <f t="shared" si="12"/>
        <v>0</v>
      </c>
      <c r="Q22" s="109"/>
      <c r="S22" s="55"/>
      <c r="T22" s="38">
        <f t="shared" si="9"/>
        <v>0</v>
      </c>
      <c r="U22" s="38">
        <f t="shared" si="10"/>
        <v>0</v>
      </c>
      <c r="V22" s="81">
        <f t="shared" si="11"/>
        <v>0</v>
      </c>
      <c r="W22" s="82"/>
    </row>
    <row r="23" spans="1:23" ht="16.5" customHeight="1" x14ac:dyDescent="0.3">
      <c r="A23" s="101"/>
      <c r="B23" s="102"/>
      <c r="C23" s="117"/>
      <c r="D23" s="117"/>
      <c r="E23" s="15">
        <f t="shared" si="0"/>
        <v>0</v>
      </c>
      <c r="F23" s="15">
        <f t="shared" si="1"/>
        <v>0</v>
      </c>
      <c r="G23" s="15">
        <f t="shared" si="2"/>
        <v>0</v>
      </c>
      <c r="H23" s="15">
        <f t="shared" si="3"/>
        <v>0</v>
      </c>
      <c r="I23" s="46"/>
      <c r="J23" s="61"/>
      <c r="K23" s="15">
        <f t="shared" si="4"/>
        <v>0</v>
      </c>
      <c r="L23" s="15">
        <f t="shared" si="5"/>
        <v>0</v>
      </c>
      <c r="M23" s="15">
        <f t="shared" si="6"/>
        <v>0</v>
      </c>
      <c r="N23" s="15">
        <f t="shared" si="7"/>
        <v>0</v>
      </c>
      <c r="O23" s="15" t="str">
        <f t="shared" si="8"/>
        <v>Yes</v>
      </c>
      <c r="P23" s="108">
        <f t="shared" si="12"/>
        <v>0</v>
      </c>
      <c r="Q23" s="109"/>
      <c r="S23" s="55"/>
      <c r="T23" s="38">
        <f t="shared" si="9"/>
        <v>0</v>
      </c>
      <c r="U23" s="38">
        <f t="shared" si="10"/>
        <v>0</v>
      </c>
      <c r="V23" s="81">
        <f t="shared" si="11"/>
        <v>0</v>
      </c>
      <c r="W23" s="82"/>
    </row>
    <row r="24" spans="1:23" ht="16.5" customHeight="1" x14ac:dyDescent="0.3">
      <c r="A24" s="101"/>
      <c r="B24" s="102"/>
      <c r="C24" s="117"/>
      <c r="D24" s="117"/>
      <c r="E24" s="15">
        <f t="shared" si="0"/>
        <v>0</v>
      </c>
      <c r="F24" s="15">
        <f t="shared" si="1"/>
        <v>0</v>
      </c>
      <c r="G24" s="15">
        <f t="shared" si="2"/>
        <v>0</v>
      </c>
      <c r="H24" s="15">
        <f t="shared" si="3"/>
        <v>0</v>
      </c>
      <c r="I24" s="46"/>
      <c r="J24" s="61"/>
      <c r="K24" s="15">
        <f t="shared" si="4"/>
        <v>0</v>
      </c>
      <c r="L24" s="15">
        <f t="shared" si="5"/>
        <v>0</v>
      </c>
      <c r="M24" s="15">
        <f t="shared" si="6"/>
        <v>0</v>
      </c>
      <c r="N24" s="15">
        <f t="shared" si="7"/>
        <v>0</v>
      </c>
      <c r="O24" s="15" t="str">
        <f t="shared" si="8"/>
        <v>Yes</v>
      </c>
      <c r="P24" s="108">
        <f t="shared" si="12"/>
        <v>0</v>
      </c>
      <c r="Q24" s="109"/>
      <c r="S24" s="55"/>
      <c r="T24" s="38">
        <f t="shared" si="9"/>
        <v>0</v>
      </c>
      <c r="U24" s="38">
        <f t="shared" si="10"/>
        <v>0</v>
      </c>
      <c r="V24" s="81">
        <f t="shared" si="11"/>
        <v>0</v>
      </c>
      <c r="W24" s="82"/>
    </row>
    <row r="25" spans="1:23" ht="16.5" customHeight="1" x14ac:dyDescent="0.3">
      <c r="A25" s="101"/>
      <c r="B25" s="102"/>
      <c r="C25" s="117"/>
      <c r="D25" s="117"/>
      <c r="E25" s="15">
        <f t="shared" si="0"/>
        <v>0</v>
      </c>
      <c r="F25" s="15">
        <f t="shared" si="1"/>
        <v>0</v>
      </c>
      <c r="G25" s="15">
        <f t="shared" si="2"/>
        <v>0</v>
      </c>
      <c r="H25" s="15">
        <f t="shared" si="3"/>
        <v>0</v>
      </c>
      <c r="I25" s="46"/>
      <c r="J25" s="61"/>
      <c r="K25" s="15">
        <f t="shared" si="4"/>
        <v>0</v>
      </c>
      <c r="L25" s="15">
        <f t="shared" si="5"/>
        <v>0</v>
      </c>
      <c r="M25" s="15">
        <f t="shared" si="6"/>
        <v>0</v>
      </c>
      <c r="N25" s="15">
        <f t="shared" si="7"/>
        <v>0</v>
      </c>
      <c r="O25" s="15" t="str">
        <f t="shared" si="8"/>
        <v>Yes</v>
      </c>
      <c r="P25" s="108">
        <f t="shared" si="12"/>
        <v>0</v>
      </c>
      <c r="Q25" s="109"/>
      <c r="S25" s="55"/>
      <c r="T25" s="38">
        <f t="shared" si="9"/>
        <v>0</v>
      </c>
      <c r="U25" s="38">
        <f t="shared" si="10"/>
        <v>0</v>
      </c>
      <c r="V25" s="81">
        <f t="shared" si="11"/>
        <v>0</v>
      </c>
      <c r="W25" s="82"/>
    </row>
    <row r="26" spans="1:23" ht="16.5" customHeight="1" x14ac:dyDescent="0.3">
      <c r="A26" s="101"/>
      <c r="B26" s="102"/>
      <c r="C26" s="117"/>
      <c r="D26" s="117"/>
      <c r="E26" s="15">
        <f t="shared" si="0"/>
        <v>0</v>
      </c>
      <c r="F26" s="15">
        <f t="shared" si="1"/>
        <v>0</v>
      </c>
      <c r="G26" s="15">
        <f t="shared" si="2"/>
        <v>0</v>
      </c>
      <c r="H26" s="15">
        <f t="shared" si="3"/>
        <v>0</v>
      </c>
      <c r="I26" s="46"/>
      <c r="J26" s="61"/>
      <c r="K26" s="15">
        <f t="shared" si="4"/>
        <v>0</v>
      </c>
      <c r="L26" s="15">
        <f t="shared" si="5"/>
        <v>0</v>
      </c>
      <c r="M26" s="15">
        <f t="shared" si="6"/>
        <v>0</v>
      </c>
      <c r="N26" s="15">
        <f t="shared" si="7"/>
        <v>0</v>
      </c>
      <c r="O26" s="15" t="str">
        <f t="shared" si="8"/>
        <v>Yes</v>
      </c>
      <c r="P26" s="108">
        <f t="shared" si="12"/>
        <v>0</v>
      </c>
      <c r="Q26" s="109"/>
      <c r="S26" s="55"/>
      <c r="T26" s="38">
        <f t="shared" si="9"/>
        <v>0</v>
      </c>
      <c r="U26" s="38">
        <f t="shared" si="10"/>
        <v>0</v>
      </c>
      <c r="V26" s="81">
        <f t="shared" si="11"/>
        <v>0</v>
      </c>
      <c r="W26" s="82"/>
    </row>
    <row r="27" spans="1:23" ht="16.5" customHeight="1" x14ac:dyDescent="0.3">
      <c r="A27" s="101"/>
      <c r="B27" s="102"/>
      <c r="C27" s="117"/>
      <c r="D27" s="117"/>
      <c r="E27" s="15">
        <f t="shared" si="0"/>
        <v>0</v>
      </c>
      <c r="F27" s="15">
        <f t="shared" si="1"/>
        <v>0</v>
      </c>
      <c r="G27" s="15">
        <f t="shared" si="2"/>
        <v>0</v>
      </c>
      <c r="H27" s="15">
        <f t="shared" si="3"/>
        <v>0</v>
      </c>
      <c r="I27" s="46"/>
      <c r="J27" s="61"/>
      <c r="K27" s="15">
        <f t="shared" si="4"/>
        <v>0</v>
      </c>
      <c r="L27" s="15">
        <f t="shared" si="5"/>
        <v>0</v>
      </c>
      <c r="M27" s="15">
        <f t="shared" si="6"/>
        <v>0</v>
      </c>
      <c r="N27" s="15">
        <f t="shared" si="7"/>
        <v>0</v>
      </c>
      <c r="O27" s="15" t="str">
        <f t="shared" si="8"/>
        <v>Yes</v>
      </c>
      <c r="P27" s="108">
        <f t="shared" si="12"/>
        <v>0</v>
      </c>
      <c r="Q27" s="109"/>
      <c r="S27" s="55"/>
      <c r="T27" s="38">
        <f t="shared" si="9"/>
        <v>0</v>
      </c>
      <c r="U27" s="38">
        <f t="shared" si="10"/>
        <v>0</v>
      </c>
      <c r="V27" s="81">
        <f t="shared" si="11"/>
        <v>0</v>
      </c>
      <c r="W27" s="82"/>
    </row>
    <row r="28" spans="1:23" ht="16.5" customHeight="1" x14ac:dyDescent="0.3">
      <c r="A28" s="101"/>
      <c r="B28" s="102"/>
      <c r="C28" s="117"/>
      <c r="D28" s="117"/>
      <c r="E28" s="15">
        <f t="shared" si="0"/>
        <v>0</v>
      </c>
      <c r="F28" s="15">
        <f t="shared" si="1"/>
        <v>0</v>
      </c>
      <c r="G28" s="15">
        <f t="shared" si="2"/>
        <v>0</v>
      </c>
      <c r="H28" s="15">
        <f t="shared" si="3"/>
        <v>0</v>
      </c>
      <c r="I28" s="46"/>
      <c r="J28" s="61"/>
      <c r="K28" s="15">
        <f t="shared" si="4"/>
        <v>0</v>
      </c>
      <c r="L28" s="15">
        <f t="shared" si="5"/>
        <v>0</v>
      </c>
      <c r="M28" s="15">
        <f t="shared" si="6"/>
        <v>0</v>
      </c>
      <c r="N28" s="15">
        <f t="shared" si="7"/>
        <v>0</v>
      </c>
      <c r="O28" s="15" t="str">
        <f t="shared" si="8"/>
        <v>Yes</v>
      </c>
      <c r="P28" s="108">
        <f t="shared" si="12"/>
        <v>0</v>
      </c>
      <c r="Q28" s="109"/>
      <c r="S28" s="55"/>
      <c r="T28" s="38">
        <f t="shared" si="9"/>
        <v>0</v>
      </c>
      <c r="U28" s="38">
        <f t="shared" si="10"/>
        <v>0</v>
      </c>
      <c r="V28" s="81">
        <f t="shared" si="11"/>
        <v>0</v>
      </c>
      <c r="W28" s="82"/>
    </row>
    <row r="29" spans="1:23" ht="16.5" customHeight="1" x14ac:dyDescent="0.3">
      <c r="A29" s="101"/>
      <c r="B29" s="102"/>
      <c r="C29" s="117"/>
      <c r="D29" s="117"/>
      <c r="E29" s="15">
        <f t="shared" si="0"/>
        <v>0</v>
      </c>
      <c r="F29" s="15">
        <f t="shared" si="1"/>
        <v>0</v>
      </c>
      <c r="G29" s="15">
        <f t="shared" si="2"/>
        <v>0</v>
      </c>
      <c r="H29" s="15">
        <f t="shared" si="3"/>
        <v>0</v>
      </c>
      <c r="I29" s="46"/>
      <c r="J29" s="61"/>
      <c r="K29" s="15">
        <f t="shared" si="4"/>
        <v>0</v>
      </c>
      <c r="L29" s="15">
        <f t="shared" si="5"/>
        <v>0</v>
      </c>
      <c r="M29" s="15">
        <f t="shared" si="6"/>
        <v>0</v>
      </c>
      <c r="N29" s="15">
        <f t="shared" si="7"/>
        <v>0</v>
      </c>
      <c r="O29" s="15" t="str">
        <f t="shared" si="8"/>
        <v>Yes</v>
      </c>
      <c r="P29" s="108">
        <f t="shared" si="12"/>
        <v>0</v>
      </c>
      <c r="Q29" s="109"/>
      <c r="S29" s="55"/>
      <c r="T29" s="38">
        <f t="shared" si="9"/>
        <v>0</v>
      </c>
      <c r="U29" s="38">
        <f t="shared" si="10"/>
        <v>0</v>
      </c>
      <c r="V29" s="81">
        <f t="shared" si="11"/>
        <v>0</v>
      </c>
      <c r="W29" s="82"/>
    </row>
    <row r="30" spans="1:23" ht="16.5" customHeight="1" x14ac:dyDescent="0.3">
      <c r="A30" s="101"/>
      <c r="B30" s="102"/>
      <c r="C30" s="117"/>
      <c r="D30" s="117"/>
      <c r="E30" s="15">
        <f t="shared" si="0"/>
        <v>0</v>
      </c>
      <c r="F30" s="15">
        <f t="shared" si="1"/>
        <v>0</v>
      </c>
      <c r="G30" s="15">
        <f t="shared" si="2"/>
        <v>0</v>
      </c>
      <c r="H30" s="15">
        <f t="shared" si="3"/>
        <v>0</v>
      </c>
      <c r="I30" s="46"/>
      <c r="J30" s="61"/>
      <c r="K30" s="15">
        <f t="shared" si="4"/>
        <v>0</v>
      </c>
      <c r="L30" s="15">
        <f t="shared" si="5"/>
        <v>0</v>
      </c>
      <c r="M30" s="15">
        <f t="shared" si="6"/>
        <v>0</v>
      </c>
      <c r="N30" s="15">
        <f t="shared" si="7"/>
        <v>0</v>
      </c>
      <c r="O30" s="15" t="str">
        <f t="shared" si="8"/>
        <v>Yes</v>
      </c>
      <c r="P30" s="108">
        <f t="shared" si="12"/>
        <v>0</v>
      </c>
      <c r="Q30" s="109"/>
      <c r="S30" s="55"/>
      <c r="T30" s="38">
        <f t="shared" si="9"/>
        <v>0</v>
      </c>
      <c r="U30" s="38">
        <f t="shared" si="10"/>
        <v>0</v>
      </c>
      <c r="V30" s="81">
        <f t="shared" si="11"/>
        <v>0</v>
      </c>
      <c r="W30" s="82"/>
    </row>
    <row r="31" spans="1:23" ht="16.5" customHeight="1" x14ac:dyDescent="0.3">
      <c r="A31" s="101"/>
      <c r="B31" s="102"/>
      <c r="C31" s="117"/>
      <c r="D31" s="117"/>
      <c r="E31" s="15">
        <f t="shared" si="0"/>
        <v>0</v>
      </c>
      <c r="F31" s="15">
        <f t="shared" si="1"/>
        <v>0</v>
      </c>
      <c r="G31" s="15">
        <f t="shared" si="2"/>
        <v>0</v>
      </c>
      <c r="H31" s="15">
        <f t="shared" si="3"/>
        <v>0</v>
      </c>
      <c r="I31" s="46"/>
      <c r="J31" s="61"/>
      <c r="K31" s="15">
        <f t="shared" si="4"/>
        <v>0</v>
      </c>
      <c r="L31" s="15">
        <f t="shared" si="5"/>
        <v>0</v>
      </c>
      <c r="M31" s="15">
        <f t="shared" si="6"/>
        <v>0</v>
      </c>
      <c r="N31" s="15">
        <f t="shared" si="7"/>
        <v>0</v>
      </c>
      <c r="O31" s="15" t="str">
        <f t="shared" si="8"/>
        <v>Yes</v>
      </c>
      <c r="P31" s="108">
        <f t="shared" si="12"/>
        <v>0</v>
      </c>
      <c r="Q31" s="109"/>
      <c r="S31" s="55"/>
      <c r="T31" s="38">
        <f t="shared" si="9"/>
        <v>0</v>
      </c>
      <c r="U31" s="38">
        <f t="shared" si="10"/>
        <v>0</v>
      </c>
      <c r="V31" s="81">
        <f t="shared" si="11"/>
        <v>0</v>
      </c>
      <c r="W31" s="82"/>
    </row>
    <row r="32" spans="1:23" ht="16.5" customHeight="1" x14ac:dyDescent="0.3">
      <c r="A32" s="101"/>
      <c r="B32" s="102"/>
      <c r="C32" s="117"/>
      <c r="D32" s="117"/>
      <c r="E32" s="15">
        <f t="shared" si="0"/>
        <v>0</v>
      </c>
      <c r="F32" s="15">
        <f t="shared" si="1"/>
        <v>0</v>
      </c>
      <c r="G32" s="15">
        <f t="shared" si="2"/>
        <v>0</v>
      </c>
      <c r="H32" s="15">
        <f t="shared" si="3"/>
        <v>0</v>
      </c>
      <c r="I32" s="46"/>
      <c r="J32" s="61"/>
      <c r="K32" s="15">
        <f t="shared" si="4"/>
        <v>0</v>
      </c>
      <c r="L32" s="15">
        <f t="shared" si="5"/>
        <v>0</v>
      </c>
      <c r="M32" s="15">
        <f t="shared" si="6"/>
        <v>0</v>
      </c>
      <c r="N32" s="15">
        <f t="shared" si="7"/>
        <v>0</v>
      </c>
      <c r="O32" s="15" t="str">
        <f t="shared" si="8"/>
        <v>Yes</v>
      </c>
      <c r="P32" s="108">
        <f t="shared" si="12"/>
        <v>0</v>
      </c>
      <c r="Q32" s="109"/>
      <c r="S32" s="55"/>
      <c r="T32" s="38">
        <f t="shared" si="9"/>
        <v>0</v>
      </c>
      <c r="U32" s="38">
        <f t="shared" si="10"/>
        <v>0</v>
      </c>
      <c r="V32" s="81">
        <f t="shared" si="11"/>
        <v>0</v>
      </c>
      <c r="W32" s="82"/>
    </row>
    <row r="33" spans="1:52" ht="16.5" customHeight="1" x14ac:dyDescent="0.3">
      <c r="A33" s="101"/>
      <c r="B33" s="102"/>
      <c r="C33" s="117"/>
      <c r="D33" s="117"/>
      <c r="E33" s="15">
        <f t="shared" si="0"/>
        <v>0</v>
      </c>
      <c r="F33" s="15">
        <f t="shared" si="1"/>
        <v>0</v>
      </c>
      <c r="G33" s="15">
        <f t="shared" si="2"/>
        <v>0</v>
      </c>
      <c r="H33" s="15">
        <f t="shared" si="3"/>
        <v>0</v>
      </c>
      <c r="I33" s="46"/>
      <c r="J33" s="61"/>
      <c r="K33" s="15">
        <f t="shared" si="4"/>
        <v>0</v>
      </c>
      <c r="L33" s="15">
        <f t="shared" si="5"/>
        <v>0</v>
      </c>
      <c r="M33" s="15">
        <f t="shared" si="6"/>
        <v>0</v>
      </c>
      <c r="N33" s="15">
        <f t="shared" si="7"/>
        <v>0</v>
      </c>
      <c r="O33" s="15" t="str">
        <f t="shared" si="8"/>
        <v>Yes</v>
      </c>
      <c r="P33" s="108">
        <f t="shared" si="12"/>
        <v>0</v>
      </c>
      <c r="Q33" s="109"/>
      <c r="S33" s="55"/>
      <c r="T33" s="38">
        <f t="shared" si="9"/>
        <v>0</v>
      </c>
      <c r="U33" s="38">
        <f t="shared" si="10"/>
        <v>0</v>
      </c>
      <c r="V33" s="81">
        <f t="shared" si="11"/>
        <v>0</v>
      </c>
      <c r="W33" s="82"/>
    </row>
    <row r="34" spans="1:52" ht="16.5" customHeight="1" x14ac:dyDescent="0.3">
      <c r="A34" s="101"/>
      <c r="B34" s="102"/>
      <c r="C34" s="117"/>
      <c r="D34" s="117"/>
      <c r="E34" s="15">
        <f t="shared" si="0"/>
        <v>0</v>
      </c>
      <c r="F34" s="15">
        <f t="shared" si="1"/>
        <v>0</v>
      </c>
      <c r="G34" s="15">
        <f t="shared" si="2"/>
        <v>0</v>
      </c>
      <c r="H34" s="15">
        <f t="shared" si="3"/>
        <v>0</v>
      </c>
      <c r="I34" s="46"/>
      <c r="J34" s="61"/>
      <c r="K34" s="15">
        <f t="shared" si="4"/>
        <v>0</v>
      </c>
      <c r="L34" s="15">
        <f t="shared" si="5"/>
        <v>0</v>
      </c>
      <c r="M34" s="15">
        <f t="shared" si="6"/>
        <v>0</v>
      </c>
      <c r="N34" s="15">
        <f t="shared" si="7"/>
        <v>0</v>
      </c>
      <c r="O34" s="15" t="str">
        <f t="shared" si="8"/>
        <v>Yes</v>
      </c>
      <c r="P34" s="108">
        <f t="shared" si="12"/>
        <v>0</v>
      </c>
      <c r="Q34" s="109"/>
      <c r="S34" s="55"/>
      <c r="T34" s="38">
        <f t="shared" si="9"/>
        <v>0</v>
      </c>
      <c r="U34" s="38">
        <f t="shared" si="10"/>
        <v>0</v>
      </c>
      <c r="V34" s="81">
        <f t="shared" si="11"/>
        <v>0</v>
      </c>
      <c r="W34" s="82"/>
    </row>
    <row r="35" spans="1:52" ht="16.5" customHeight="1" x14ac:dyDescent="0.3">
      <c r="A35" s="101"/>
      <c r="B35" s="102"/>
      <c r="C35" s="164"/>
      <c r="D35" s="165"/>
      <c r="E35" s="15">
        <f t="shared" si="0"/>
        <v>0</v>
      </c>
      <c r="F35" s="15">
        <f t="shared" si="1"/>
        <v>0</v>
      </c>
      <c r="G35" s="15">
        <f t="shared" si="2"/>
        <v>0</v>
      </c>
      <c r="H35" s="15">
        <f t="shared" si="3"/>
        <v>0</v>
      </c>
      <c r="I35" s="46"/>
      <c r="J35" s="61"/>
      <c r="K35" s="15">
        <f t="shared" si="4"/>
        <v>0</v>
      </c>
      <c r="L35" s="15">
        <f t="shared" si="5"/>
        <v>0</v>
      </c>
      <c r="M35" s="15">
        <f t="shared" si="6"/>
        <v>0</v>
      </c>
      <c r="N35" s="15">
        <f t="shared" si="7"/>
        <v>0</v>
      </c>
      <c r="O35" s="15" t="str">
        <f t="shared" si="8"/>
        <v>Yes</v>
      </c>
      <c r="P35" s="108">
        <f t="shared" si="12"/>
        <v>0</v>
      </c>
      <c r="Q35" s="109"/>
      <c r="S35" s="55"/>
      <c r="T35" s="38">
        <f t="shared" si="9"/>
        <v>0</v>
      </c>
      <c r="U35" s="38">
        <f t="shared" si="10"/>
        <v>0</v>
      </c>
      <c r="V35" s="81">
        <f t="shared" si="11"/>
        <v>0</v>
      </c>
      <c r="W35" s="82"/>
    </row>
    <row r="36" spans="1:52" s="10" customFormat="1" ht="18.75" customHeight="1" x14ac:dyDescent="0.3">
      <c r="A36" s="97" t="s">
        <v>7</v>
      </c>
      <c r="B36" s="98"/>
      <c r="C36" s="112">
        <f>E36</f>
        <v>0</v>
      </c>
      <c r="D36" s="112"/>
      <c r="E36" s="18">
        <f>SUM(E16:E35)</f>
        <v>0</v>
      </c>
      <c r="F36" s="34">
        <f>SUM(F16:F35)</f>
        <v>0</v>
      </c>
      <c r="G36" s="34">
        <f>SUM(G16:G35)</f>
        <v>0</v>
      </c>
      <c r="H36" s="18">
        <f>SUM(H16:H35)</f>
        <v>0</v>
      </c>
      <c r="I36" s="18">
        <f>K36</f>
        <v>0</v>
      </c>
      <c r="J36" s="35"/>
      <c r="K36" s="18">
        <f>SUM(K16:K35)</f>
        <v>0</v>
      </c>
      <c r="L36" s="18">
        <f>SUM(L16:L35)</f>
        <v>0</v>
      </c>
      <c r="M36" s="18">
        <f>SUM(M16:M35)</f>
        <v>0</v>
      </c>
      <c r="N36" s="18">
        <f>SUM(N16:N35)</f>
        <v>0</v>
      </c>
      <c r="O36" s="18"/>
      <c r="P36" s="113">
        <f>E36-K36</f>
        <v>0</v>
      </c>
      <c r="Q36" s="114"/>
      <c r="S36" s="39" t="s">
        <v>7</v>
      </c>
      <c r="T36" s="17">
        <f>SUM(T16:T35)</f>
        <v>0</v>
      </c>
      <c r="U36" s="17">
        <f>SUM(U16:U35)</f>
        <v>0</v>
      </c>
      <c r="V36" s="122">
        <f>P36</f>
        <v>0</v>
      </c>
      <c r="W36" s="12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</row>
    <row r="37" spans="1:52" x14ac:dyDescent="0.3">
      <c r="A37" s="159" t="s">
        <v>466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1"/>
      <c r="S37" s="7"/>
      <c r="T37" s="8"/>
      <c r="U37" s="8"/>
      <c r="V37" s="8"/>
      <c r="W37" s="42"/>
    </row>
    <row r="38" spans="1:52" s="10" customFormat="1" ht="15.6" x14ac:dyDescent="0.3">
      <c r="A38" s="87" t="s">
        <v>467</v>
      </c>
      <c r="B38" s="88"/>
      <c r="C38" s="89" t="s">
        <v>463</v>
      </c>
      <c r="D38" s="90"/>
      <c r="E38" s="56"/>
      <c r="F38" s="57"/>
      <c r="G38" s="57"/>
      <c r="H38" s="56"/>
      <c r="I38" s="58" t="s">
        <v>443</v>
      </c>
      <c r="J38" s="8"/>
      <c r="K38" s="8"/>
      <c r="L38" s="8"/>
      <c r="M38" s="8"/>
      <c r="N38" s="8"/>
      <c r="O38" s="8"/>
      <c r="P38" s="106" t="s">
        <v>444</v>
      </c>
      <c r="Q38" s="107"/>
      <c r="S38" s="63" t="s">
        <v>451</v>
      </c>
      <c r="T38" s="17"/>
      <c r="U38" s="17"/>
      <c r="V38" s="17"/>
      <c r="W38" s="17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</row>
    <row r="39" spans="1:52" ht="15.6" x14ac:dyDescent="0.3">
      <c r="A39" s="99" t="s">
        <v>8</v>
      </c>
      <c r="B39" s="100"/>
      <c r="C39" s="80"/>
      <c r="D39" s="80"/>
      <c r="E39" s="2"/>
      <c r="F39" s="2">
        <f>F36-F66</f>
        <v>0</v>
      </c>
      <c r="G39" s="2"/>
      <c r="H39" s="2"/>
      <c r="I39" s="44"/>
      <c r="J39" s="2"/>
      <c r="K39" s="2"/>
      <c r="L39" s="2">
        <f>L36-L66</f>
        <v>0</v>
      </c>
      <c r="M39" s="2"/>
      <c r="N39" s="2"/>
      <c r="O39" s="2"/>
      <c r="P39" s="115">
        <f t="shared" ref="P39:P45" si="13">C39-I39</f>
        <v>0</v>
      </c>
      <c r="Q39" s="116"/>
      <c r="S39" s="55" t="s">
        <v>30</v>
      </c>
      <c r="T39" s="40">
        <f t="shared" ref="T39:T45" si="14">C39</f>
        <v>0</v>
      </c>
      <c r="U39" s="40">
        <f t="shared" ref="U39:U45" si="15">I39</f>
        <v>0</v>
      </c>
      <c r="V39" s="91">
        <f t="shared" ref="V39:V45" si="16">P39</f>
        <v>0</v>
      </c>
      <c r="W39" s="92"/>
      <c r="Y39" t="s">
        <v>9</v>
      </c>
      <c r="Z39" t="e">
        <f>C39/F39</f>
        <v>#DIV/0!</v>
      </c>
    </row>
    <row r="40" spans="1:52" ht="15.6" x14ac:dyDescent="0.3">
      <c r="A40" s="99" t="s">
        <v>10</v>
      </c>
      <c r="B40" s="100"/>
      <c r="C40" s="80"/>
      <c r="D40" s="80"/>
      <c r="E40" s="2"/>
      <c r="F40" s="2"/>
      <c r="G40" s="2">
        <f>G36-G66</f>
        <v>0</v>
      </c>
      <c r="H40" s="2"/>
      <c r="I40" s="44"/>
      <c r="J40" s="2"/>
      <c r="K40" s="2"/>
      <c r="L40" s="2"/>
      <c r="M40" s="2">
        <f>M36-M66</f>
        <v>0</v>
      </c>
      <c r="N40" s="2"/>
      <c r="O40" s="2"/>
      <c r="P40" s="115">
        <f t="shared" si="13"/>
        <v>0</v>
      </c>
      <c r="Q40" s="116"/>
      <c r="S40" s="55" t="s">
        <v>31</v>
      </c>
      <c r="T40" s="40">
        <f t="shared" si="14"/>
        <v>0</v>
      </c>
      <c r="U40" s="40">
        <f t="shared" si="15"/>
        <v>0</v>
      </c>
      <c r="V40" s="91">
        <f t="shared" si="16"/>
        <v>0</v>
      </c>
      <c r="W40" s="92"/>
      <c r="Y40" t="s">
        <v>11</v>
      </c>
      <c r="Z40" t="e">
        <f>C40/G40</f>
        <v>#DIV/0!</v>
      </c>
    </row>
    <row r="41" spans="1:52" ht="15.6" x14ac:dyDescent="0.3">
      <c r="A41" s="64" t="s">
        <v>37</v>
      </c>
      <c r="B41" s="60"/>
      <c r="C41" s="80"/>
      <c r="D41" s="80"/>
      <c r="E41" s="2"/>
      <c r="F41" s="2"/>
      <c r="G41" s="2"/>
      <c r="H41" s="2"/>
      <c r="I41" s="44"/>
      <c r="J41" s="2"/>
      <c r="K41" s="2"/>
      <c r="L41" s="2"/>
      <c r="M41" s="2"/>
      <c r="N41" s="2"/>
      <c r="O41" s="2"/>
      <c r="P41" s="115">
        <f t="shared" si="13"/>
        <v>0</v>
      </c>
      <c r="Q41" s="116"/>
      <c r="S41" s="55" t="s">
        <v>32</v>
      </c>
      <c r="T41" s="40">
        <f t="shared" si="14"/>
        <v>0</v>
      </c>
      <c r="U41" s="40">
        <f t="shared" si="15"/>
        <v>0</v>
      </c>
      <c r="V41" s="91">
        <f t="shared" si="16"/>
        <v>0</v>
      </c>
      <c r="W41" s="92"/>
      <c r="Y41" t="s">
        <v>12</v>
      </c>
      <c r="Z41" t="e">
        <f>C41/G40</f>
        <v>#DIV/0!</v>
      </c>
    </row>
    <row r="42" spans="1:52" ht="15.6" x14ac:dyDescent="0.3">
      <c r="A42" s="64" t="s">
        <v>36</v>
      </c>
      <c r="B42" s="60"/>
      <c r="C42" s="80"/>
      <c r="D42" s="80"/>
      <c r="E42" s="2"/>
      <c r="F42" s="2"/>
      <c r="G42" s="2"/>
      <c r="H42" s="2"/>
      <c r="I42" s="44"/>
      <c r="J42" s="2"/>
      <c r="K42" s="2"/>
      <c r="L42" s="2"/>
      <c r="M42" s="2"/>
      <c r="N42" s="2"/>
      <c r="O42" s="2"/>
      <c r="P42" s="115">
        <f t="shared" si="13"/>
        <v>0</v>
      </c>
      <c r="Q42" s="116"/>
      <c r="S42" s="55"/>
      <c r="T42" s="40">
        <f t="shared" si="14"/>
        <v>0</v>
      </c>
      <c r="U42" s="40">
        <f t="shared" si="15"/>
        <v>0</v>
      </c>
      <c r="V42" s="91">
        <f t="shared" si="16"/>
        <v>0</v>
      </c>
      <c r="W42" s="92"/>
      <c r="Y42" t="s">
        <v>282</v>
      </c>
      <c r="Z42" t="e">
        <f>C42/G40</f>
        <v>#DIV/0!</v>
      </c>
    </row>
    <row r="43" spans="1:52" ht="15.6" x14ac:dyDescent="0.3">
      <c r="A43" s="99" t="s">
        <v>13</v>
      </c>
      <c r="B43" s="100"/>
      <c r="C43" s="80"/>
      <c r="D43" s="80"/>
      <c r="E43" s="2"/>
      <c r="F43" s="2"/>
      <c r="G43" s="2"/>
      <c r="H43" s="2">
        <f>H36-H66</f>
        <v>0</v>
      </c>
      <c r="I43" s="44">
        <f>N43*Z43</f>
        <v>0</v>
      </c>
      <c r="J43" s="2"/>
      <c r="K43" s="2"/>
      <c r="L43" s="2"/>
      <c r="M43" s="2"/>
      <c r="N43" s="2">
        <f>N36-N66</f>
        <v>0</v>
      </c>
      <c r="O43" s="2"/>
      <c r="P43" s="115">
        <f t="shared" si="13"/>
        <v>0</v>
      </c>
      <c r="Q43" s="116"/>
      <c r="S43" s="55" t="s">
        <v>14</v>
      </c>
      <c r="T43" s="40">
        <f t="shared" si="14"/>
        <v>0</v>
      </c>
      <c r="U43" s="40">
        <f t="shared" si="15"/>
        <v>0</v>
      </c>
      <c r="V43" s="91">
        <f t="shared" si="16"/>
        <v>0</v>
      </c>
      <c r="W43" s="92"/>
      <c r="Y43" t="s">
        <v>14</v>
      </c>
      <c r="Z43">
        <v>6.2E-2</v>
      </c>
    </row>
    <row r="44" spans="1:52" ht="15.6" x14ac:dyDescent="0.3">
      <c r="A44" s="99" t="s">
        <v>15</v>
      </c>
      <c r="B44" s="100"/>
      <c r="C44" s="80"/>
      <c r="D44" s="80"/>
      <c r="E44" s="2"/>
      <c r="F44" s="2"/>
      <c r="G44" s="2"/>
      <c r="H44" s="2">
        <f>H36-H66</f>
        <v>0</v>
      </c>
      <c r="I44" s="44">
        <f>N44*Z44</f>
        <v>0</v>
      </c>
      <c r="J44" s="2"/>
      <c r="K44" s="2"/>
      <c r="L44" s="2"/>
      <c r="M44" s="2"/>
      <c r="N44" s="2">
        <f>N36-N66</f>
        <v>0</v>
      </c>
      <c r="O44" s="2"/>
      <c r="P44" s="115">
        <f t="shared" si="13"/>
        <v>0</v>
      </c>
      <c r="Q44" s="116"/>
      <c r="S44" s="55" t="s">
        <v>33</v>
      </c>
      <c r="T44" s="40">
        <f t="shared" si="14"/>
        <v>0</v>
      </c>
      <c r="U44" s="40">
        <f t="shared" si="15"/>
        <v>0</v>
      </c>
      <c r="V44" s="91">
        <f t="shared" si="16"/>
        <v>0</v>
      </c>
      <c r="W44" s="92"/>
      <c r="Y44" t="s">
        <v>16</v>
      </c>
      <c r="Z44">
        <v>1.4500000000000001E-2</v>
      </c>
    </row>
    <row r="45" spans="1:52" ht="15.6" x14ac:dyDescent="0.3">
      <c r="A45" s="99" t="s">
        <v>27</v>
      </c>
      <c r="B45" s="100"/>
      <c r="C45" s="80"/>
      <c r="D45" s="80"/>
      <c r="E45" s="2"/>
      <c r="F45" s="2"/>
      <c r="G45" s="2"/>
      <c r="H45" s="2"/>
      <c r="I45" s="1"/>
      <c r="J45" s="2"/>
      <c r="K45" s="2"/>
      <c r="L45" s="2"/>
      <c r="M45" s="2"/>
      <c r="N45" s="2"/>
      <c r="O45" s="2"/>
      <c r="P45" s="115">
        <f t="shared" si="13"/>
        <v>0</v>
      </c>
      <c r="Q45" s="116"/>
      <c r="S45" s="55" t="s">
        <v>34</v>
      </c>
      <c r="T45" s="40">
        <f t="shared" si="14"/>
        <v>0</v>
      </c>
      <c r="U45" s="40">
        <f t="shared" si="15"/>
        <v>0</v>
      </c>
      <c r="V45" s="91">
        <f t="shared" si="16"/>
        <v>0</v>
      </c>
      <c r="W45" s="92"/>
    </row>
    <row r="46" spans="1:52" s="11" customFormat="1" ht="15.6" hidden="1" x14ac:dyDescent="0.3">
      <c r="A46" s="77"/>
      <c r="B46" s="65"/>
      <c r="C46" s="120">
        <f>SUM(C39:C45)</f>
        <v>0</v>
      </c>
      <c r="D46" s="121"/>
      <c r="E46" s="43"/>
      <c r="F46" s="43"/>
      <c r="G46" s="43"/>
      <c r="H46" s="43"/>
      <c r="I46" s="43">
        <f>SUM(I39:I45)</f>
        <v>0</v>
      </c>
      <c r="J46" s="43"/>
      <c r="K46" s="43"/>
      <c r="L46" s="43"/>
      <c r="M46" s="43"/>
      <c r="N46" s="43"/>
      <c r="O46" s="43"/>
      <c r="P46" s="120">
        <f>SUM(P39:P45)</f>
        <v>0</v>
      </c>
      <c r="Q46" s="121"/>
      <c r="R46"/>
      <c r="S46" s="50"/>
      <c r="T46" s="41"/>
      <c r="U46" s="41"/>
      <c r="V46" s="162">
        <f>SUM(V39:V45)</f>
        <v>0</v>
      </c>
      <c r="W46" s="163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</row>
    <row r="47" spans="1:52" x14ac:dyDescent="0.3">
      <c r="A47" s="159" t="s">
        <v>468</v>
      </c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1"/>
      <c r="S47" s="7"/>
      <c r="T47" s="8"/>
      <c r="U47" s="8"/>
      <c r="V47" s="8"/>
      <c r="W47" s="42"/>
    </row>
    <row r="48" spans="1:52" s="10" customFormat="1" ht="15.6" x14ac:dyDescent="0.3">
      <c r="A48" s="89" t="s">
        <v>452</v>
      </c>
      <c r="B48" s="89" t="s">
        <v>453</v>
      </c>
      <c r="C48" s="89" t="s">
        <v>454</v>
      </c>
      <c r="D48" s="90"/>
      <c r="E48" s="128" t="s">
        <v>41</v>
      </c>
      <c r="F48" s="128" t="s">
        <v>167</v>
      </c>
      <c r="G48" s="128" t="s">
        <v>168</v>
      </c>
      <c r="H48" s="128" t="s">
        <v>169</v>
      </c>
      <c r="I48" s="126" t="s">
        <v>459</v>
      </c>
      <c r="J48" s="151" t="s">
        <v>43</v>
      </c>
      <c r="K48" s="151" t="s">
        <v>162</v>
      </c>
      <c r="L48" s="153" t="s">
        <v>167</v>
      </c>
      <c r="M48" s="153" t="s">
        <v>168</v>
      </c>
      <c r="N48" s="153" t="s">
        <v>169</v>
      </c>
      <c r="O48" s="155" t="s">
        <v>44</v>
      </c>
      <c r="P48" s="106" t="s">
        <v>457</v>
      </c>
      <c r="Q48" s="107"/>
      <c r="S48" s="93" t="s">
        <v>461</v>
      </c>
      <c r="T48" s="93" t="s">
        <v>454</v>
      </c>
      <c r="U48" s="93" t="s">
        <v>460</v>
      </c>
      <c r="V48" s="95" t="s">
        <v>457</v>
      </c>
      <c r="W48" s="96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</row>
    <row r="49" spans="1:52" s="10" customFormat="1" ht="15.6" x14ac:dyDescent="0.3">
      <c r="A49" s="124"/>
      <c r="B49" s="124"/>
      <c r="C49" s="124"/>
      <c r="D49" s="125"/>
      <c r="E49" s="129"/>
      <c r="F49" s="129"/>
      <c r="G49" s="129"/>
      <c r="H49" s="129"/>
      <c r="I49" s="127"/>
      <c r="J49" s="152"/>
      <c r="K49" s="152"/>
      <c r="L49" s="154"/>
      <c r="M49" s="154"/>
      <c r="N49" s="154"/>
      <c r="O49" s="156"/>
      <c r="P49" s="66" t="s">
        <v>45</v>
      </c>
      <c r="Q49" s="18" t="s">
        <v>46</v>
      </c>
      <c r="S49" s="94"/>
      <c r="T49" s="94"/>
      <c r="U49" s="94"/>
      <c r="V49" s="59" t="s">
        <v>45</v>
      </c>
      <c r="W49" s="59" t="s">
        <v>46</v>
      </c>
      <c r="X49" s="26" t="s">
        <v>164</v>
      </c>
      <c r="Z49" s="67" t="s">
        <v>30</v>
      </c>
      <c r="AA49" s="67" t="s">
        <v>283</v>
      </c>
      <c r="AB49" s="67" t="s">
        <v>284</v>
      </c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</row>
    <row r="50" spans="1:52" ht="16.5" customHeight="1" x14ac:dyDescent="0.3">
      <c r="A50" s="68"/>
      <c r="B50" s="69"/>
      <c r="C50" s="80"/>
      <c r="D50" s="80"/>
      <c r="E50" s="19">
        <f>IF(B50="N/P (ER)",0,C50)</f>
        <v>0</v>
      </c>
      <c r="F50" s="19">
        <f>IF(B50 = "B (EE)",IF(Z50="N",C50,0),0)</f>
        <v>0</v>
      </c>
      <c r="G50" s="19">
        <f>IF(B50 = "B (EE)",IF(AA50="N",C50,0),0)</f>
        <v>0</v>
      </c>
      <c r="H50" s="19">
        <f>IF(B50 = "B (EE)",IF(AB50="N",C50,0),0)</f>
        <v>0</v>
      </c>
      <c r="I50" s="1"/>
      <c r="J50" s="30">
        <f>IF(B50="N/P (ER)",0,I50)</f>
        <v>0</v>
      </c>
      <c r="K50" s="30">
        <f>IF(B50="N/P (ER)",I50,0)</f>
        <v>0</v>
      </c>
      <c r="L50" s="30">
        <f>IF(B50 = "B (EE)",IF(Z50="N",I50,0),0)</f>
        <v>0</v>
      </c>
      <c r="M50" s="30">
        <f>IF(B50 = "B (EE)",IF(AA50="N",I50,0),0)</f>
        <v>0</v>
      </c>
      <c r="N50" s="30">
        <f>IF(B50 = "B (EE)",IF(AB50="N",I50,0),0)</f>
        <v>0</v>
      </c>
      <c r="O50" s="19" t="e">
        <f t="shared" ref="O50:O65" si="17">IF(X50 = FALSE,L50,E50)</f>
        <v>#N/A</v>
      </c>
      <c r="P50" s="70">
        <f>IF(B50="N/P (ER)",0,C50-I50)</f>
        <v>0</v>
      </c>
      <c r="Q50" s="20">
        <f>IF(B50="N/P (ER)",C50-J50,0)</f>
        <v>0</v>
      </c>
      <c r="S50" s="55">
        <f t="shared" ref="S50:S65" si="18">A50</f>
        <v>0</v>
      </c>
      <c r="T50" s="40">
        <f t="shared" ref="T50:T65" si="19">C50</f>
        <v>0</v>
      </c>
      <c r="U50" s="40">
        <f t="shared" ref="U50:U65" si="20">I50</f>
        <v>0</v>
      </c>
      <c r="V50" s="71">
        <f t="shared" ref="V50:W65" si="21">P50</f>
        <v>0</v>
      </c>
      <c r="W50" s="40">
        <f t="shared" si="21"/>
        <v>0</v>
      </c>
      <c r="X50" s="72" t="e">
        <f t="shared" ref="X50:X65" si="22">VLOOKUP(A50,unrecoverable,2,FALSE)</f>
        <v>#N/A</v>
      </c>
      <c r="Z50" s="67" t="str">
        <f t="shared" ref="Z50:Z65" si="23">IF(ISNA(VLOOKUP(A50,FedDed,2,FALSE)),"Y","N")</f>
        <v>Y</v>
      </c>
      <c r="AA50" s="67" t="str">
        <f t="shared" ref="AA50:AA65" si="24">IF(ISNA(VLOOKUP(A50,State_Ded,2,FALSE)),"Y","N")</f>
        <v>Y</v>
      </c>
      <c r="AB50" s="67" t="str">
        <f t="shared" ref="AB50:AB65" si="25">IF(ISNA(VLOOKUP(A50,NoSSDed,2,FALSE)),"Y","N")</f>
        <v>Y</v>
      </c>
    </row>
    <row r="51" spans="1:52" ht="15.6" x14ac:dyDescent="0.3">
      <c r="A51" s="68"/>
      <c r="B51" s="69"/>
      <c r="C51" s="80"/>
      <c r="D51" s="80"/>
      <c r="E51" s="19">
        <f t="shared" ref="E51:E65" si="26">IF(B51="N/P (ER)",0,C51)</f>
        <v>0</v>
      </c>
      <c r="F51" s="19">
        <f t="shared" ref="F51:F65" si="27">IF(B51 = "B (EE)",IF(Z51="N",C51,0),0)</f>
        <v>0</v>
      </c>
      <c r="G51" s="19">
        <f t="shared" ref="G51:G65" si="28">IF(B51 = "B (EE)",IF(AA51="N",C51,0),0)</f>
        <v>0</v>
      </c>
      <c r="H51" s="19">
        <f t="shared" ref="H51:H65" si="29">IF(B51 = "B (EE)",IF(AB51="N",C51,0),0)</f>
        <v>0</v>
      </c>
      <c r="I51" s="1"/>
      <c r="J51" s="30">
        <f t="shared" ref="J51:J65" si="30">IF(B51="N/P (ER)",0,I51)</f>
        <v>0</v>
      </c>
      <c r="K51" s="30">
        <f t="shared" ref="K51:K65" si="31">IF(B51="N/P (ER)",I51,0)</f>
        <v>0</v>
      </c>
      <c r="L51" s="30">
        <f t="shared" ref="L51:L65" si="32">IF(B51 = "B (EE)",IF(Z51="N",I51,0),0)</f>
        <v>0</v>
      </c>
      <c r="M51" s="30">
        <f t="shared" ref="M51:M65" si="33">IF(B51 = "B (EE)",IF(AA51="N",I51,0),0)</f>
        <v>0</v>
      </c>
      <c r="N51" s="30">
        <f t="shared" ref="N51:N65" si="34">IF(B51 = "B (EE)",IF(AB51="N",I51,0),0)</f>
        <v>0</v>
      </c>
      <c r="O51" s="19" t="e">
        <f t="shared" si="17"/>
        <v>#N/A</v>
      </c>
      <c r="P51" s="70">
        <f t="shared" ref="P51:P65" si="35">IF(B51="N/P (ER)",0,C51-I51)</f>
        <v>0</v>
      </c>
      <c r="Q51" s="20">
        <f t="shared" ref="Q51:Q65" si="36">IF(B51="N/P (ER)",C51-J51,0)</f>
        <v>0</v>
      </c>
      <c r="S51" s="55">
        <f t="shared" si="18"/>
        <v>0</v>
      </c>
      <c r="T51" s="40">
        <f t="shared" si="19"/>
        <v>0</v>
      </c>
      <c r="U51" s="40">
        <f t="shared" si="20"/>
        <v>0</v>
      </c>
      <c r="V51" s="71">
        <f t="shared" si="21"/>
        <v>0</v>
      </c>
      <c r="W51" s="40">
        <f t="shared" si="21"/>
        <v>0</v>
      </c>
      <c r="X51" s="72" t="e">
        <f t="shared" si="22"/>
        <v>#N/A</v>
      </c>
      <c r="Z51" s="67" t="str">
        <f t="shared" si="23"/>
        <v>Y</v>
      </c>
      <c r="AA51" s="67" t="str">
        <f t="shared" si="24"/>
        <v>Y</v>
      </c>
      <c r="AB51" s="67" t="str">
        <f t="shared" si="25"/>
        <v>Y</v>
      </c>
    </row>
    <row r="52" spans="1:52" ht="15.6" x14ac:dyDescent="0.3">
      <c r="A52" s="68"/>
      <c r="B52" s="69"/>
      <c r="C52" s="80"/>
      <c r="D52" s="80"/>
      <c r="E52" s="19">
        <f t="shared" si="26"/>
        <v>0</v>
      </c>
      <c r="F52" s="19">
        <f t="shared" si="27"/>
        <v>0</v>
      </c>
      <c r="G52" s="19">
        <f t="shared" si="28"/>
        <v>0</v>
      </c>
      <c r="H52" s="19">
        <f t="shared" si="29"/>
        <v>0</v>
      </c>
      <c r="I52" s="1"/>
      <c r="J52" s="30">
        <f t="shared" si="30"/>
        <v>0</v>
      </c>
      <c r="K52" s="30">
        <f t="shared" si="31"/>
        <v>0</v>
      </c>
      <c r="L52" s="30">
        <f t="shared" si="32"/>
        <v>0</v>
      </c>
      <c r="M52" s="30">
        <f t="shared" si="33"/>
        <v>0</v>
      </c>
      <c r="N52" s="30">
        <f t="shared" si="34"/>
        <v>0</v>
      </c>
      <c r="O52" s="19" t="e">
        <f t="shared" si="17"/>
        <v>#N/A</v>
      </c>
      <c r="P52" s="70">
        <f t="shared" si="35"/>
        <v>0</v>
      </c>
      <c r="Q52" s="20">
        <f t="shared" si="36"/>
        <v>0</v>
      </c>
      <c r="S52" s="55">
        <f t="shared" si="18"/>
        <v>0</v>
      </c>
      <c r="T52" s="40">
        <f t="shared" si="19"/>
        <v>0</v>
      </c>
      <c r="U52" s="40">
        <f t="shared" si="20"/>
        <v>0</v>
      </c>
      <c r="V52" s="71">
        <f t="shared" si="21"/>
        <v>0</v>
      </c>
      <c r="W52" s="40">
        <f t="shared" si="21"/>
        <v>0</v>
      </c>
      <c r="X52" s="72" t="e">
        <f t="shared" si="22"/>
        <v>#N/A</v>
      </c>
      <c r="Z52" s="67" t="str">
        <f t="shared" si="23"/>
        <v>Y</v>
      </c>
      <c r="AA52" s="67" t="str">
        <f t="shared" si="24"/>
        <v>Y</v>
      </c>
      <c r="AB52" s="67" t="str">
        <f t="shared" si="25"/>
        <v>Y</v>
      </c>
    </row>
    <row r="53" spans="1:52" ht="15.6" x14ac:dyDescent="0.3">
      <c r="A53" s="68"/>
      <c r="B53" s="69"/>
      <c r="C53" s="80"/>
      <c r="D53" s="80"/>
      <c r="E53" s="19">
        <f t="shared" si="26"/>
        <v>0</v>
      </c>
      <c r="F53" s="19">
        <f t="shared" si="27"/>
        <v>0</v>
      </c>
      <c r="G53" s="19">
        <f t="shared" si="28"/>
        <v>0</v>
      </c>
      <c r="H53" s="19">
        <f t="shared" si="29"/>
        <v>0</v>
      </c>
      <c r="I53" s="1"/>
      <c r="J53" s="30">
        <f t="shared" si="30"/>
        <v>0</v>
      </c>
      <c r="K53" s="30">
        <f t="shared" si="31"/>
        <v>0</v>
      </c>
      <c r="L53" s="30">
        <f t="shared" si="32"/>
        <v>0</v>
      </c>
      <c r="M53" s="30">
        <f t="shared" si="33"/>
        <v>0</v>
      </c>
      <c r="N53" s="30">
        <f t="shared" si="34"/>
        <v>0</v>
      </c>
      <c r="O53" s="19" t="e">
        <f t="shared" si="17"/>
        <v>#N/A</v>
      </c>
      <c r="P53" s="70">
        <f t="shared" si="35"/>
        <v>0</v>
      </c>
      <c r="Q53" s="20">
        <f t="shared" si="36"/>
        <v>0</v>
      </c>
      <c r="S53" s="55">
        <f t="shared" si="18"/>
        <v>0</v>
      </c>
      <c r="T53" s="40">
        <f t="shared" si="19"/>
        <v>0</v>
      </c>
      <c r="U53" s="40">
        <f t="shared" si="20"/>
        <v>0</v>
      </c>
      <c r="V53" s="71">
        <f t="shared" si="21"/>
        <v>0</v>
      </c>
      <c r="W53" s="40">
        <f t="shared" si="21"/>
        <v>0</v>
      </c>
      <c r="X53" s="72" t="e">
        <f t="shared" si="22"/>
        <v>#N/A</v>
      </c>
      <c r="Z53" s="67" t="str">
        <f t="shared" si="23"/>
        <v>Y</v>
      </c>
      <c r="AA53" s="67" t="str">
        <f t="shared" si="24"/>
        <v>Y</v>
      </c>
      <c r="AB53" s="67" t="str">
        <f t="shared" si="25"/>
        <v>Y</v>
      </c>
    </row>
    <row r="54" spans="1:52" ht="15.6" x14ac:dyDescent="0.3">
      <c r="A54" s="68"/>
      <c r="B54" s="69"/>
      <c r="C54" s="80"/>
      <c r="D54" s="80"/>
      <c r="E54" s="19">
        <f t="shared" si="26"/>
        <v>0</v>
      </c>
      <c r="F54" s="19">
        <f t="shared" si="27"/>
        <v>0</v>
      </c>
      <c r="G54" s="19">
        <f t="shared" si="28"/>
        <v>0</v>
      </c>
      <c r="H54" s="19">
        <f t="shared" si="29"/>
        <v>0</v>
      </c>
      <c r="I54" s="1"/>
      <c r="J54" s="30">
        <f t="shared" si="30"/>
        <v>0</v>
      </c>
      <c r="K54" s="30">
        <f t="shared" si="31"/>
        <v>0</v>
      </c>
      <c r="L54" s="30">
        <f t="shared" si="32"/>
        <v>0</v>
      </c>
      <c r="M54" s="30">
        <f t="shared" si="33"/>
        <v>0</v>
      </c>
      <c r="N54" s="30">
        <f t="shared" si="34"/>
        <v>0</v>
      </c>
      <c r="O54" s="19" t="e">
        <f t="shared" si="17"/>
        <v>#N/A</v>
      </c>
      <c r="P54" s="70">
        <f t="shared" si="35"/>
        <v>0</v>
      </c>
      <c r="Q54" s="20">
        <f t="shared" si="36"/>
        <v>0</v>
      </c>
      <c r="S54" s="55">
        <f t="shared" si="18"/>
        <v>0</v>
      </c>
      <c r="T54" s="40">
        <f t="shared" si="19"/>
        <v>0</v>
      </c>
      <c r="U54" s="40">
        <f t="shared" si="20"/>
        <v>0</v>
      </c>
      <c r="V54" s="71">
        <f t="shared" si="21"/>
        <v>0</v>
      </c>
      <c r="W54" s="40">
        <f t="shared" si="21"/>
        <v>0</v>
      </c>
      <c r="X54" s="72" t="e">
        <f t="shared" si="22"/>
        <v>#N/A</v>
      </c>
      <c r="Z54" s="67" t="str">
        <f t="shared" si="23"/>
        <v>Y</v>
      </c>
      <c r="AA54" s="67" t="str">
        <f t="shared" si="24"/>
        <v>Y</v>
      </c>
      <c r="AB54" s="67" t="str">
        <f t="shared" si="25"/>
        <v>Y</v>
      </c>
    </row>
    <row r="55" spans="1:52" ht="15.6" x14ac:dyDescent="0.3">
      <c r="A55" s="68"/>
      <c r="B55" s="69"/>
      <c r="C55" s="80"/>
      <c r="D55" s="80"/>
      <c r="E55" s="19">
        <f t="shared" si="26"/>
        <v>0</v>
      </c>
      <c r="F55" s="19">
        <f t="shared" si="27"/>
        <v>0</v>
      </c>
      <c r="G55" s="19">
        <f t="shared" si="28"/>
        <v>0</v>
      </c>
      <c r="H55" s="19">
        <f t="shared" si="29"/>
        <v>0</v>
      </c>
      <c r="I55" s="1"/>
      <c r="J55" s="30">
        <f t="shared" si="30"/>
        <v>0</v>
      </c>
      <c r="K55" s="30">
        <f t="shared" si="31"/>
        <v>0</v>
      </c>
      <c r="L55" s="30">
        <f t="shared" si="32"/>
        <v>0</v>
      </c>
      <c r="M55" s="30">
        <f t="shared" si="33"/>
        <v>0</v>
      </c>
      <c r="N55" s="30">
        <f t="shared" si="34"/>
        <v>0</v>
      </c>
      <c r="O55" s="19" t="e">
        <f t="shared" si="17"/>
        <v>#N/A</v>
      </c>
      <c r="P55" s="70">
        <f t="shared" si="35"/>
        <v>0</v>
      </c>
      <c r="Q55" s="20">
        <f t="shared" si="36"/>
        <v>0</v>
      </c>
      <c r="S55" s="55">
        <f t="shared" si="18"/>
        <v>0</v>
      </c>
      <c r="T55" s="40">
        <f t="shared" si="19"/>
        <v>0</v>
      </c>
      <c r="U55" s="40">
        <f t="shared" si="20"/>
        <v>0</v>
      </c>
      <c r="V55" s="71">
        <f t="shared" si="21"/>
        <v>0</v>
      </c>
      <c r="W55" s="40">
        <f t="shared" si="21"/>
        <v>0</v>
      </c>
      <c r="X55" s="72" t="e">
        <f t="shared" si="22"/>
        <v>#N/A</v>
      </c>
      <c r="Z55" s="67" t="str">
        <f t="shared" si="23"/>
        <v>Y</v>
      </c>
      <c r="AA55" s="67" t="str">
        <f t="shared" si="24"/>
        <v>Y</v>
      </c>
      <c r="AB55" s="67" t="str">
        <f t="shared" si="25"/>
        <v>Y</v>
      </c>
    </row>
    <row r="56" spans="1:52" ht="15.6" x14ac:dyDescent="0.3">
      <c r="A56" s="68"/>
      <c r="B56" s="69"/>
      <c r="C56" s="80"/>
      <c r="D56" s="80"/>
      <c r="E56" s="19">
        <f t="shared" si="26"/>
        <v>0</v>
      </c>
      <c r="F56" s="19">
        <f t="shared" si="27"/>
        <v>0</v>
      </c>
      <c r="G56" s="19">
        <f t="shared" si="28"/>
        <v>0</v>
      </c>
      <c r="H56" s="19">
        <f t="shared" si="29"/>
        <v>0</v>
      </c>
      <c r="I56" s="1"/>
      <c r="J56" s="30">
        <f t="shared" si="30"/>
        <v>0</v>
      </c>
      <c r="K56" s="30">
        <f t="shared" si="31"/>
        <v>0</v>
      </c>
      <c r="L56" s="30">
        <f t="shared" si="32"/>
        <v>0</v>
      </c>
      <c r="M56" s="30">
        <f t="shared" si="33"/>
        <v>0</v>
      </c>
      <c r="N56" s="30">
        <f t="shared" si="34"/>
        <v>0</v>
      </c>
      <c r="O56" s="19" t="e">
        <f t="shared" si="17"/>
        <v>#N/A</v>
      </c>
      <c r="P56" s="70">
        <f t="shared" si="35"/>
        <v>0</v>
      </c>
      <c r="Q56" s="20">
        <f t="shared" si="36"/>
        <v>0</v>
      </c>
      <c r="S56" s="55">
        <f t="shared" si="18"/>
        <v>0</v>
      </c>
      <c r="T56" s="40">
        <f t="shared" si="19"/>
        <v>0</v>
      </c>
      <c r="U56" s="40">
        <f t="shared" si="20"/>
        <v>0</v>
      </c>
      <c r="V56" s="71">
        <f t="shared" si="21"/>
        <v>0</v>
      </c>
      <c r="W56" s="40">
        <f t="shared" si="21"/>
        <v>0</v>
      </c>
      <c r="X56" s="72" t="e">
        <f t="shared" si="22"/>
        <v>#N/A</v>
      </c>
      <c r="Z56" s="67" t="str">
        <f t="shared" si="23"/>
        <v>Y</v>
      </c>
      <c r="AA56" s="67" t="str">
        <f t="shared" si="24"/>
        <v>Y</v>
      </c>
      <c r="AB56" s="67" t="str">
        <f t="shared" si="25"/>
        <v>Y</v>
      </c>
    </row>
    <row r="57" spans="1:52" ht="15.6" x14ac:dyDescent="0.3">
      <c r="A57" s="68"/>
      <c r="B57" s="69"/>
      <c r="C57" s="80"/>
      <c r="D57" s="80"/>
      <c r="E57" s="19">
        <f t="shared" si="26"/>
        <v>0</v>
      </c>
      <c r="F57" s="19">
        <f t="shared" si="27"/>
        <v>0</v>
      </c>
      <c r="G57" s="19">
        <f t="shared" si="28"/>
        <v>0</v>
      </c>
      <c r="H57" s="19">
        <f t="shared" si="29"/>
        <v>0</v>
      </c>
      <c r="I57" s="1"/>
      <c r="J57" s="30">
        <f t="shared" si="30"/>
        <v>0</v>
      </c>
      <c r="K57" s="30">
        <f t="shared" si="31"/>
        <v>0</v>
      </c>
      <c r="L57" s="30">
        <f t="shared" si="32"/>
        <v>0</v>
      </c>
      <c r="M57" s="30">
        <f t="shared" si="33"/>
        <v>0</v>
      </c>
      <c r="N57" s="30">
        <f t="shared" si="34"/>
        <v>0</v>
      </c>
      <c r="O57" s="19" t="e">
        <f t="shared" si="17"/>
        <v>#N/A</v>
      </c>
      <c r="P57" s="70">
        <f t="shared" si="35"/>
        <v>0</v>
      </c>
      <c r="Q57" s="20">
        <f t="shared" si="36"/>
        <v>0</v>
      </c>
      <c r="S57" s="55">
        <f t="shared" si="18"/>
        <v>0</v>
      </c>
      <c r="T57" s="40">
        <f t="shared" si="19"/>
        <v>0</v>
      </c>
      <c r="U57" s="40">
        <f t="shared" si="20"/>
        <v>0</v>
      </c>
      <c r="V57" s="71">
        <f t="shared" si="21"/>
        <v>0</v>
      </c>
      <c r="W57" s="40">
        <f t="shared" si="21"/>
        <v>0</v>
      </c>
      <c r="X57" s="72" t="e">
        <f t="shared" si="22"/>
        <v>#N/A</v>
      </c>
      <c r="Z57" s="67" t="str">
        <f t="shared" si="23"/>
        <v>Y</v>
      </c>
      <c r="AA57" s="67" t="str">
        <f t="shared" si="24"/>
        <v>Y</v>
      </c>
      <c r="AB57" s="67" t="str">
        <f t="shared" si="25"/>
        <v>Y</v>
      </c>
    </row>
    <row r="58" spans="1:52" ht="15.6" x14ac:dyDescent="0.3">
      <c r="A58" s="68"/>
      <c r="B58" s="69"/>
      <c r="C58" s="80"/>
      <c r="D58" s="80"/>
      <c r="E58" s="19">
        <f t="shared" si="26"/>
        <v>0</v>
      </c>
      <c r="F58" s="19">
        <f t="shared" si="27"/>
        <v>0</v>
      </c>
      <c r="G58" s="19">
        <f t="shared" si="28"/>
        <v>0</v>
      </c>
      <c r="H58" s="19">
        <f t="shared" si="29"/>
        <v>0</v>
      </c>
      <c r="I58" s="1"/>
      <c r="J58" s="30">
        <f t="shared" si="30"/>
        <v>0</v>
      </c>
      <c r="K58" s="30">
        <f t="shared" si="31"/>
        <v>0</v>
      </c>
      <c r="L58" s="30">
        <f t="shared" si="32"/>
        <v>0</v>
      </c>
      <c r="M58" s="30">
        <f t="shared" si="33"/>
        <v>0</v>
      </c>
      <c r="N58" s="30">
        <f t="shared" si="34"/>
        <v>0</v>
      </c>
      <c r="O58" s="19" t="e">
        <f t="shared" si="17"/>
        <v>#N/A</v>
      </c>
      <c r="P58" s="70">
        <f t="shared" si="35"/>
        <v>0</v>
      </c>
      <c r="Q58" s="20">
        <f t="shared" si="36"/>
        <v>0</v>
      </c>
      <c r="S58" s="55">
        <f t="shared" si="18"/>
        <v>0</v>
      </c>
      <c r="T58" s="40">
        <f t="shared" si="19"/>
        <v>0</v>
      </c>
      <c r="U58" s="40">
        <f t="shared" si="20"/>
        <v>0</v>
      </c>
      <c r="V58" s="71">
        <f t="shared" si="21"/>
        <v>0</v>
      </c>
      <c r="W58" s="40">
        <f t="shared" si="21"/>
        <v>0</v>
      </c>
      <c r="X58" s="72" t="e">
        <f t="shared" si="22"/>
        <v>#N/A</v>
      </c>
      <c r="Z58" s="67" t="str">
        <f t="shared" si="23"/>
        <v>Y</v>
      </c>
      <c r="AA58" s="67" t="str">
        <f t="shared" si="24"/>
        <v>Y</v>
      </c>
      <c r="AB58" s="67" t="str">
        <f t="shared" si="25"/>
        <v>Y</v>
      </c>
    </row>
    <row r="59" spans="1:52" ht="15.6" x14ac:dyDescent="0.3">
      <c r="A59" s="68"/>
      <c r="B59" s="69"/>
      <c r="C59" s="80"/>
      <c r="D59" s="80"/>
      <c r="E59" s="19">
        <f t="shared" si="26"/>
        <v>0</v>
      </c>
      <c r="F59" s="19">
        <f t="shared" si="27"/>
        <v>0</v>
      </c>
      <c r="G59" s="19">
        <f t="shared" si="28"/>
        <v>0</v>
      </c>
      <c r="H59" s="19">
        <f t="shared" si="29"/>
        <v>0</v>
      </c>
      <c r="I59" s="1"/>
      <c r="J59" s="30">
        <f t="shared" si="30"/>
        <v>0</v>
      </c>
      <c r="K59" s="30">
        <f t="shared" si="31"/>
        <v>0</v>
      </c>
      <c r="L59" s="30">
        <f t="shared" si="32"/>
        <v>0</v>
      </c>
      <c r="M59" s="30">
        <f t="shared" si="33"/>
        <v>0</v>
      </c>
      <c r="N59" s="30">
        <f t="shared" si="34"/>
        <v>0</v>
      </c>
      <c r="O59" s="19" t="e">
        <f t="shared" si="17"/>
        <v>#N/A</v>
      </c>
      <c r="P59" s="70">
        <f t="shared" si="35"/>
        <v>0</v>
      </c>
      <c r="Q59" s="20">
        <f t="shared" si="36"/>
        <v>0</v>
      </c>
      <c r="S59" s="55">
        <f t="shared" si="18"/>
        <v>0</v>
      </c>
      <c r="T59" s="40">
        <f t="shared" si="19"/>
        <v>0</v>
      </c>
      <c r="U59" s="40">
        <f t="shared" si="20"/>
        <v>0</v>
      </c>
      <c r="V59" s="71">
        <f t="shared" si="21"/>
        <v>0</v>
      </c>
      <c r="W59" s="40">
        <f t="shared" si="21"/>
        <v>0</v>
      </c>
      <c r="X59" s="72" t="e">
        <f t="shared" si="22"/>
        <v>#N/A</v>
      </c>
      <c r="Z59" s="67" t="str">
        <f t="shared" si="23"/>
        <v>Y</v>
      </c>
      <c r="AA59" s="67" t="str">
        <f t="shared" si="24"/>
        <v>Y</v>
      </c>
      <c r="AB59" s="67" t="str">
        <f t="shared" si="25"/>
        <v>Y</v>
      </c>
    </row>
    <row r="60" spans="1:52" ht="15.6" x14ac:dyDescent="0.3">
      <c r="A60" s="73"/>
      <c r="B60" s="69"/>
      <c r="C60" s="80"/>
      <c r="D60" s="80"/>
      <c r="E60" s="19">
        <f t="shared" si="26"/>
        <v>0</v>
      </c>
      <c r="F60" s="19">
        <f t="shared" si="27"/>
        <v>0</v>
      </c>
      <c r="G60" s="19">
        <f t="shared" si="28"/>
        <v>0</v>
      </c>
      <c r="H60" s="19">
        <f t="shared" si="29"/>
        <v>0</v>
      </c>
      <c r="I60" s="1"/>
      <c r="J60" s="30">
        <f t="shared" si="30"/>
        <v>0</v>
      </c>
      <c r="K60" s="30">
        <f t="shared" si="31"/>
        <v>0</v>
      </c>
      <c r="L60" s="30">
        <f t="shared" si="32"/>
        <v>0</v>
      </c>
      <c r="M60" s="30">
        <f t="shared" si="33"/>
        <v>0</v>
      </c>
      <c r="N60" s="30">
        <f t="shared" si="34"/>
        <v>0</v>
      </c>
      <c r="O60" s="19" t="e">
        <f t="shared" si="17"/>
        <v>#N/A</v>
      </c>
      <c r="P60" s="70">
        <f t="shared" si="35"/>
        <v>0</v>
      </c>
      <c r="Q60" s="20">
        <f t="shared" si="36"/>
        <v>0</v>
      </c>
      <c r="S60" s="55">
        <f t="shared" si="18"/>
        <v>0</v>
      </c>
      <c r="T60" s="40">
        <f t="shared" si="19"/>
        <v>0</v>
      </c>
      <c r="U60" s="40">
        <f t="shared" si="20"/>
        <v>0</v>
      </c>
      <c r="V60" s="71">
        <f t="shared" si="21"/>
        <v>0</v>
      </c>
      <c r="W60" s="40">
        <f t="shared" si="21"/>
        <v>0</v>
      </c>
      <c r="X60" s="72" t="e">
        <f t="shared" si="22"/>
        <v>#N/A</v>
      </c>
      <c r="Z60" s="67" t="str">
        <f t="shared" si="23"/>
        <v>Y</v>
      </c>
      <c r="AA60" s="67" t="str">
        <f t="shared" si="24"/>
        <v>Y</v>
      </c>
      <c r="AB60" s="67" t="str">
        <f t="shared" si="25"/>
        <v>Y</v>
      </c>
    </row>
    <row r="61" spans="1:52" ht="15.6" x14ac:dyDescent="0.3">
      <c r="A61" s="68"/>
      <c r="B61" s="69"/>
      <c r="C61" s="80"/>
      <c r="D61" s="80"/>
      <c r="E61" s="19">
        <f t="shared" si="26"/>
        <v>0</v>
      </c>
      <c r="F61" s="19">
        <f t="shared" si="27"/>
        <v>0</v>
      </c>
      <c r="G61" s="19">
        <f t="shared" si="28"/>
        <v>0</v>
      </c>
      <c r="H61" s="19">
        <f t="shared" si="29"/>
        <v>0</v>
      </c>
      <c r="I61" s="1"/>
      <c r="J61" s="30">
        <f t="shared" si="30"/>
        <v>0</v>
      </c>
      <c r="K61" s="30">
        <f t="shared" si="31"/>
        <v>0</v>
      </c>
      <c r="L61" s="30">
        <f t="shared" si="32"/>
        <v>0</v>
      </c>
      <c r="M61" s="30">
        <f t="shared" si="33"/>
        <v>0</v>
      </c>
      <c r="N61" s="30">
        <f t="shared" si="34"/>
        <v>0</v>
      </c>
      <c r="O61" s="19" t="e">
        <f t="shared" si="17"/>
        <v>#N/A</v>
      </c>
      <c r="P61" s="70">
        <f t="shared" si="35"/>
        <v>0</v>
      </c>
      <c r="Q61" s="20">
        <f t="shared" si="36"/>
        <v>0</v>
      </c>
      <c r="S61" s="55">
        <f t="shared" si="18"/>
        <v>0</v>
      </c>
      <c r="T61" s="40">
        <f t="shared" si="19"/>
        <v>0</v>
      </c>
      <c r="U61" s="40">
        <f t="shared" si="20"/>
        <v>0</v>
      </c>
      <c r="V61" s="71">
        <f t="shared" si="21"/>
        <v>0</v>
      </c>
      <c r="W61" s="40">
        <f t="shared" si="21"/>
        <v>0</v>
      </c>
      <c r="X61" s="72" t="e">
        <f t="shared" si="22"/>
        <v>#N/A</v>
      </c>
      <c r="Z61" s="67" t="str">
        <f t="shared" si="23"/>
        <v>Y</v>
      </c>
      <c r="AA61" s="67" t="str">
        <f t="shared" si="24"/>
        <v>Y</v>
      </c>
      <c r="AB61" s="67" t="str">
        <f t="shared" si="25"/>
        <v>Y</v>
      </c>
    </row>
    <row r="62" spans="1:52" ht="15.6" x14ac:dyDescent="0.3">
      <c r="A62" s="68"/>
      <c r="B62" s="69"/>
      <c r="C62" s="80"/>
      <c r="D62" s="80"/>
      <c r="E62" s="19">
        <f t="shared" si="26"/>
        <v>0</v>
      </c>
      <c r="F62" s="19">
        <f t="shared" si="27"/>
        <v>0</v>
      </c>
      <c r="G62" s="19">
        <f t="shared" si="28"/>
        <v>0</v>
      </c>
      <c r="H62" s="19">
        <f t="shared" si="29"/>
        <v>0</v>
      </c>
      <c r="I62" s="1"/>
      <c r="J62" s="30">
        <f t="shared" si="30"/>
        <v>0</v>
      </c>
      <c r="K62" s="30">
        <f t="shared" si="31"/>
        <v>0</v>
      </c>
      <c r="L62" s="30">
        <f t="shared" si="32"/>
        <v>0</v>
      </c>
      <c r="M62" s="30">
        <f t="shared" si="33"/>
        <v>0</v>
      </c>
      <c r="N62" s="30">
        <f t="shared" si="34"/>
        <v>0</v>
      </c>
      <c r="O62" s="19" t="e">
        <f t="shared" si="17"/>
        <v>#N/A</v>
      </c>
      <c r="P62" s="70">
        <f t="shared" si="35"/>
        <v>0</v>
      </c>
      <c r="Q62" s="20">
        <f t="shared" si="36"/>
        <v>0</v>
      </c>
      <c r="S62" s="55">
        <f t="shared" si="18"/>
        <v>0</v>
      </c>
      <c r="T62" s="40">
        <f t="shared" si="19"/>
        <v>0</v>
      </c>
      <c r="U62" s="40">
        <f t="shared" si="20"/>
        <v>0</v>
      </c>
      <c r="V62" s="71">
        <f t="shared" si="21"/>
        <v>0</v>
      </c>
      <c r="W62" s="40">
        <f t="shared" si="21"/>
        <v>0</v>
      </c>
      <c r="X62" s="72" t="e">
        <f t="shared" si="22"/>
        <v>#N/A</v>
      </c>
      <c r="Z62" s="67" t="str">
        <f t="shared" si="23"/>
        <v>Y</v>
      </c>
      <c r="AA62" s="67" t="str">
        <f t="shared" si="24"/>
        <v>Y</v>
      </c>
      <c r="AB62" s="67" t="str">
        <f t="shared" si="25"/>
        <v>Y</v>
      </c>
    </row>
    <row r="63" spans="1:52" ht="15.6" x14ac:dyDescent="0.3">
      <c r="A63" s="68"/>
      <c r="B63" s="69"/>
      <c r="C63" s="80"/>
      <c r="D63" s="80"/>
      <c r="E63" s="19">
        <f t="shared" si="26"/>
        <v>0</v>
      </c>
      <c r="F63" s="19">
        <f t="shared" si="27"/>
        <v>0</v>
      </c>
      <c r="G63" s="19">
        <f t="shared" si="28"/>
        <v>0</v>
      </c>
      <c r="H63" s="19">
        <f t="shared" si="29"/>
        <v>0</v>
      </c>
      <c r="I63" s="1"/>
      <c r="J63" s="30">
        <f t="shared" si="30"/>
        <v>0</v>
      </c>
      <c r="K63" s="30">
        <f t="shared" si="31"/>
        <v>0</v>
      </c>
      <c r="L63" s="30">
        <f t="shared" si="32"/>
        <v>0</v>
      </c>
      <c r="M63" s="30">
        <f t="shared" si="33"/>
        <v>0</v>
      </c>
      <c r="N63" s="30">
        <f t="shared" si="34"/>
        <v>0</v>
      </c>
      <c r="O63" s="19" t="e">
        <f t="shared" si="17"/>
        <v>#N/A</v>
      </c>
      <c r="P63" s="70">
        <f t="shared" si="35"/>
        <v>0</v>
      </c>
      <c r="Q63" s="20">
        <f t="shared" si="36"/>
        <v>0</v>
      </c>
      <c r="S63" s="55">
        <f t="shared" si="18"/>
        <v>0</v>
      </c>
      <c r="T63" s="40">
        <f t="shared" si="19"/>
        <v>0</v>
      </c>
      <c r="U63" s="40">
        <f t="shared" si="20"/>
        <v>0</v>
      </c>
      <c r="V63" s="71">
        <f t="shared" si="21"/>
        <v>0</v>
      </c>
      <c r="W63" s="40">
        <f t="shared" si="21"/>
        <v>0</v>
      </c>
      <c r="X63" s="72" t="e">
        <f t="shared" si="22"/>
        <v>#N/A</v>
      </c>
      <c r="Z63" s="67" t="str">
        <f t="shared" si="23"/>
        <v>Y</v>
      </c>
      <c r="AA63" s="67" t="str">
        <f t="shared" si="24"/>
        <v>Y</v>
      </c>
      <c r="AB63" s="67" t="str">
        <f t="shared" si="25"/>
        <v>Y</v>
      </c>
    </row>
    <row r="64" spans="1:52" ht="15.6" x14ac:dyDescent="0.3">
      <c r="A64" s="68"/>
      <c r="B64" s="69"/>
      <c r="C64" s="80"/>
      <c r="D64" s="80"/>
      <c r="E64" s="19">
        <f t="shared" si="26"/>
        <v>0</v>
      </c>
      <c r="F64" s="19">
        <f t="shared" si="27"/>
        <v>0</v>
      </c>
      <c r="G64" s="19">
        <f t="shared" si="28"/>
        <v>0</v>
      </c>
      <c r="H64" s="19">
        <f t="shared" si="29"/>
        <v>0</v>
      </c>
      <c r="I64" s="1"/>
      <c r="J64" s="30">
        <f t="shared" si="30"/>
        <v>0</v>
      </c>
      <c r="K64" s="30">
        <f t="shared" si="31"/>
        <v>0</v>
      </c>
      <c r="L64" s="30">
        <f t="shared" si="32"/>
        <v>0</v>
      </c>
      <c r="M64" s="30">
        <f t="shared" si="33"/>
        <v>0</v>
      </c>
      <c r="N64" s="30">
        <f t="shared" si="34"/>
        <v>0</v>
      </c>
      <c r="O64" s="19" t="e">
        <f t="shared" si="17"/>
        <v>#N/A</v>
      </c>
      <c r="P64" s="70">
        <f t="shared" si="35"/>
        <v>0</v>
      </c>
      <c r="Q64" s="20">
        <f t="shared" si="36"/>
        <v>0</v>
      </c>
      <c r="S64" s="55">
        <f t="shared" si="18"/>
        <v>0</v>
      </c>
      <c r="T64" s="40">
        <f t="shared" si="19"/>
        <v>0</v>
      </c>
      <c r="U64" s="40">
        <f t="shared" si="20"/>
        <v>0</v>
      </c>
      <c r="V64" s="71">
        <f t="shared" si="21"/>
        <v>0</v>
      </c>
      <c r="W64" s="40">
        <f t="shared" si="21"/>
        <v>0</v>
      </c>
      <c r="X64" s="72" t="e">
        <f t="shared" si="22"/>
        <v>#N/A</v>
      </c>
      <c r="Z64" s="67" t="str">
        <f t="shared" si="23"/>
        <v>Y</v>
      </c>
      <c r="AA64" s="67" t="str">
        <f t="shared" si="24"/>
        <v>Y</v>
      </c>
      <c r="AB64" s="67" t="str">
        <f t="shared" si="25"/>
        <v>Y</v>
      </c>
    </row>
    <row r="65" spans="1:52" ht="15.6" x14ac:dyDescent="0.3">
      <c r="A65" s="68"/>
      <c r="B65" s="69"/>
      <c r="C65" s="80"/>
      <c r="D65" s="80"/>
      <c r="E65" s="19">
        <f t="shared" si="26"/>
        <v>0</v>
      </c>
      <c r="F65" s="19">
        <f t="shared" si="27"/>
        <v>0</v>
      </c>
      <c r="G65" s="19">
        <f t="shared" si="28"/>
        <v>0</v>
      </c>
      <c r="H65" s="19">
        <f t="shared" si="29"/>
        <v>0</v>
      </c>
      <c r="I65" s="1"/>
      <c r="J65" s="30">
        <f t="shared" si="30"/>
        <v>0</v>
      </c>
      <c r="K65" s="30">
        <f t="shared" si="31"/>
        <v>0</v>
      </c>
      <c r="L65" s="30">
        <f t="shared" si="32"/>
        <v>0</v>
      </c>
      <c r="M65" s="30">
        <f t="shared" si="33"/>
        <v>0</v>
      </c>
      <c r="N65" s="30">
        <f t="shared" si="34"/>
        <v>0</v>
      </c>
      <c r="O65" s="19" t="e">
        <f t="shared" si="17"/>
        <v>#N/A</v>
      </c>
      <c r="P65" s="70">
        <f t="shared" si="35"/>
        <v>0</v>
      </c>
      <c r="Q65" s="20">
        <f t="shared" si="36"/>
        <v>0</v>
      </c>
      <c r="S65" s="55">
        <f t="shared" si="18"/>
        <v>0</v>
      </c>
      <c r="T65" s="40">
        <f t="shared" si="19"/>
        <v>0</v>
      </c>
      <c r="U65" s="40">
        <f t="shared" si="20"/>
        <v>0</v>
      </c>
      <c r="V65" s="71">
        <f t="shared" si="21"/>
        <v>0</v>
      </c>
      <c r="W65" s="40">
        <f t="shared" si="21"/>
        <v>0</v>
      </c>
      <c r="X65" s="72" t="e">
        <f t="shared" si="22"/>
        <v>#N/A</v>
      </c>
      <c r="Z65" s="67" t="str">
        <f t="shared" si="23"/>
        <v>Y</v>
      </c>
      <c r="AA65" s="67" t="str">
        <f t="shared" si="24"/>
        <v>Y</v>
      </c>
      <c r="AB65" s="67" t="str">
        <f t="shared" si="25"/>
        <v>Y</v>
      </c>
    </row>
    <row r="66" spans="1:52" s="10" customFormat="1" ht="15.6" x14ac:dyDescent="0.3">
      <c r="A66" s="97" t="s">
        <v>469</v>
      </c>
      <c r="B66" s="98"/>
      <c r="C66" s="112">
        <f>C36-(C46+E66)</f>
        <v>0</v>
      </c>
      <c r="D66" s="112"/>
      <c r="E66" s="18">
        <f>SUM(E50:E65)</f>
        <v>0</v>
      </c>
      <c r="F66" s="18">
        <f>SUM(F50:F65)</f>
        <v>0</v>
      </c>
      <c r="G66" s="18">
        <f>SUM(G50:G65)</f>
        <v>0</v>
      </c>
      <c r="H66" s="18">
        <f>SUM(H50:H65)</f>
        <v>0</v>
      </c>
      <c r="I66" s="18">
        <f>I36-(I46+J66)</f>
        <v>0</v>
      </c>
      <c r="J66" s="16">
        <f>SUM(J50:J65)</f>
        <v>0</v>
      </c>
      <c r="K66" s="16"/>
      <c r="L66" s="29">
        <f>SUM(L50:L65)</f>
        <v>0</v>
      </c>
      <c r="M66" s="16">
        <f>SUM(M50:M65)</f>
        <v>0</v>
      </c>
      <c r="N66" s="16">
        <f>SUM(N50:N65)</f>
        <v>0</v>
      </c>
      <c r="O66" s="16"/>
      <c r="P66" s="157">
        <f>P36-SUM(P46,P50:P65)</f>
        <v>0</v>
      </c>
      <c r="Q66" s="158">
        <f>SUM(Q50:Q65)</f>
        <v>0</v>
      </c>
      <c r="S66" s="39" t="s">
        <v>17</v>
      </c>
      <c r="T66" s="17"/>
      <c r="U66" s="17"/>
      <c r="V66" s="122">
        <f>V36-SUM(V46,V50:V65)</f>
        <v>0</v>
      </c>
      <c r="W66" s="123">
        <f>SUM(W50:W65)</f>
        <v>0</v>
      </c>
      <c r="X66" s="72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</row>
    <row r="67" spans="1:52" x14ac:dyDescent="0.3">
      <c r="A67" s="7"/>
      <c r="B67" s="8"/>
      <c r="C67" s="8"/>
      <c r="D67" s="53"/>
      <c r="E67" s="53"/>
      <c r="F67" s="53"/>
      <c r="G67" s="53"/>
      <c r="H67" s="53"/>
      <c r="I67" s="8"/>
      <c r="J67" s="8"/>
      <c r="K67" s="8"/>
      <c r="L67" s="8"/>
      <c r="M67" s="8"/>
      <c r="N67" s="8"/>
      <c r="O67" s="8"/>
      <c r="P67" s="8"/>
      <c r="Q67" s="54"/>
      <c r="S67" s="7"/>
      <c r="T67" s="53"/>
      <c r="U67" s="8"/>
      <c r="V67" s="8"/>
      <c r="W67" s="54"/>
    </row>
    <row r="68" spans="1:52" x14ac:dyDescent="0.3">
      <c r="A68" s="79" t="s">
        <v>18</v>
      </c>
      <c r="B68" s="79"/>
      <c r="C68" s="85"/>
      <c r="D68" s="86"/>
      <c r="E68" s="4"/>
      <c r="F68" s="4"/>
      <c r="G68" s="4"/>
      <c r="H68" s="4"/>
      <c r="I68" s="83" t="s">
        <v>1</v>
      </c>
      <c r="J68" s="84"/>
      <c r="K68" s="85"/>
      <c r="L68" s="86"/>
      <c r="M68" s="14"/>
      <c r="N68" s="14"/>
      <c r="O68" s="14"/>
      <c r="P68" s="85"/>
      <c r="Q68" s="86"/>
      <c r="S68" s="104" t="s">
        <v>18</v>
      </c>
      <c r="T68" s="105"/>
      <c r="U68" s="55"/>
      <c r="V68" s="8" t="s">
        <v>1</v>
      </c>
      <c r="W68" s="55"/>
    </row>
    <row r="69" spans="1:52" x14ac:dyDescent="0.3">
      <c r="A69" s="83" t="s">
        <v>470</v>
      </c>
      <c r="B69" s="84"/>
      <c r="C69" s="85"/>
      <c r="D69" s="86"/>
      <c r="E69" s="4"/>
      <c r="F69" s="4"/>
      <c r="G69" s="4"/>
      <c r="H69" s="4"/>
      <c r="I69" s="83" t="s">
        <v>471</v>
      </c>
      <c r="J69" s="103"/>
      <c r="K69" s="85"/>
      <c r="L69" s="86"/>
      <c r="M69" s="14"/>
      <c r="N69" s="14"/>
      <c r="O69" s="14"/>
      <c r="P69" s="85"/>
      <c r="Q69" s="86"/>
      <c r="S69" s="104"/>
      <c r="T69" s="105"/>
      <c r="U69" s="55"/>
      <c r="V69" s="8"/>
      <c r="W69" s="55"/>
    </row>
    <row r="70" spans="1:52" x14ac:dyDescent="0.3">
      <c r="A70" s="159" t="s">
        <v>465</v>
      </c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1"/>
      <c r="S70" s="7"/>
      <c r="T70" s="8"/>
      <c r="U70" s="8"/>
      <c r="V70" s="8"/>
      <c r="W70" s="42"/>
    </row>
    <row r="71" spans="1:52" s="9" customFormat="1" ht="33.75" customHeight="1" x14ac:dyDescent="0.3">
      <c r="A71" s="87" t="s">
        <v>445</v>
      </c>
      <c r="B71" s="88"/>
      <c r="C71" s="89" t="s">
        <v>446</v>
      </c>
      <c r="D71" s="90"/>
      <c r="E71" s="56" t="s">
        <v>163</v>
      </c>
      <c r="F71" s="57" t="s">
        <v>165</v>
      </c>
      <c r="G71" s="57" t="s">
        <v>166</v>
      </c>
      <c r="H71" s="56" t="s">
        <v>160</v>
      </c>
      <c r="I71" s="58" t="s">
        <v>447</v>
      </c>
      <c r="J71" s="31"/>
      <c r="K71" s="57" t="s">
        <v>161</v>
      </c>
      <c r="L71" s="57" t="s">
        <v>165</v>
      </c>
      <c r="M71" s="57" t="s">
        <v>166</v>
      </c>
      <c r="N71" s="57" t="s">
        <v>170</v>
      </c>
      <c r="O71" s="56" t="s">
        <v>159</v>
      </c>
      <c r="P71" s="106" t="s">
        <v>448</v>
      </c>
      <c r="Q71" s="107"/>
      <c r="S71" s="59"/>
      <c r="T71" s="59" t="s">
        <v>449</v>
      </c>
      <c r="U71" s="59" t="s">
        <v>450</v>
      </c>
      <c r="V71" s="110" t="s">
        <v>472</v>
      </c>
      <c r="W71" s="111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</row>
    <row r="72" spans="1:52" ht="16.5" customHeight="1" x14ac:dyDescent="0.3">
      <c r="A72" s="101"/>
      <c r="B72" s="102"/>
      <c r="C72" s="117"/>
      <c r="D72" s="117"/>
      <c r="E72" s="15">
        <f t="shared" ref="E72:E91" si="37">IF(O72="Yes",C72,0)</f>
        <v>0</v>
      </c>
      <c r="F72" s="15">
        <f t="shared" ref="F72:F91" si="38">IF(ISNA(VLOOKUP(A72,FED,2,FALSE)),C72,0)</f>
        <v>0</v>
      </c>
      <c r="G72" s="15">
        <f t="shared" ref="G72:G91" si="39">IF(ISNA(VLOOKUP(A72,State,2,FALSE)),C72,0)</f>
        <v>0</v>
      </c>
      <c r="H72" s="15">
        <f t="shared" ref="H72:H91" si="40">IF(ISNA(VLOOKUP(A72,NoSS,2,FALSE)),C72,0)</f>
        <v>0</v>
      </c>
      <c r="I72" s="46"/>
      <c r="J72" s="61"/>
      <c r="K72" s="15">
        <f t="shared" ref="K72:K91" si="41">IF(O72="Yes",I72,0)</f>
        <v>0</v>
      </c>
      <c r="L72" s="15">
        <f t="shared" ref="L72:L91" si="42">IF(ISNA(VLOOKUP(A72,FED,2,FALSE)),I72,0)</f>
        <v>0</v>
      </c>
      <c r="M72" s="15">
        <f t="shared" ref="M72:M91" si="43">IF(ISNA(VLOOKUP(A72,State,2,FALSE)),I72,0)</f>
        <v>0</v>
      </c>
      <c r="N72" s="15">
        <f t="shared" ref="N72:N91" si="44">IF(ISNA(VLOOKUP(A72,NoSS,2,FALSE)),I72,0)</f>
        <v>0</v>
      </c>
      <c r="O72" s="15" t="str">
        <f t="shared" ref="O72:O91" si="45">IF(ISNA(VLOOKUP(A72,NoGross,2,FALSE)),"Yes","No")</f>
        <v>Yes</v>
      </c>
      <c r="P72" s="108">
        <f>C72-I72</f>
        <v>0</v>
      </c>
      <c r="Q72" s="109"/>
      <c r="S72" s="55"/>
      <c r="T72" s="38">
        <f t="shared" ref="T72:T91" si="46">C72</f>
        <v>0</v>
      </c>
      <c r="U72" s="38">
        <f t="shared" ref="U72:U91" si="47">I72</f>
        <v>0</v>
      </c>
      <c r="V72" s="81">
        <f t="shared" ref="V72:V91" si="48">P72</f>
        <v>0</v>
      </c>
      <c r="W72" s="82"/>
    </row>
    <row r="73" spans="1:52" ht="16.5" customHeight="1" x14ac:dyDescent="0.3">
      <c r="A73" s="101"/>
      <c r="B73" s="102"/>
      <c r="C73" s="117"/>
      <c r="D73" s="117"/>
      <c r="E73" s="15">
        <f t="shared" si="37"/>
        <v>0</v>
      </c>
      <c r="F73" s="15">
        <f t="shared" si="38"/>
        <v>0</v>
      </c>
      <c r="G73" s="15">
        <f t="shared" si="39"/>
        <v>0</v>
      </c>
      <c r="H73" s="15">
        <f t="shared" si="40"/>
        <v>0</v>
      </c>
      <c r="I73" s="46"/>
      <c r="J73" s="61"/>
      <c r="K73" s="15">
        <f t="shared" si="41"/>
        <v>0</v>
      </c>
      <c r="L73" s="15">
        <f t="shared" si="42"/>
        <v>0</v>
      </c>
      <c r="M73" s="15">
        <f t="shared" si="43"/>
        <v>0</v>
      </c>
      <c r="N73" s="15">
        <f t="shared" si="44"/>
        <v>0</v>
      </c>
      <c r="O73" s="15" t="str">
        <f t="shared" si="45"/>
        <v>Yes</v>
      </c>
      <c r="P73" s="108">
        <f t="shared" ref="P73:P91" si="49">C73-I73</f>
        <v>0</v>
      </c>
      <c r="Q73" s="109"/>
      <c r="S73" s="55"/>
      <c r="T73" s="38">
        <f t="shared" si="46"/>
        <v>0</v>
      </c>
      <c r="U73" s="38">
        <f t="shared" si="47"/>
        <v>0</v>
      </c>
      <c r="V73" s="81">
        <f t="shared" si="48"/>
        <v>0</v>
      </c>
      <c r="W73" s="82"/>
    </row>
    <row r="74" spans="1:52" ht="16.5" customHeight="1" x14ac:dyDescent="0.3">
      <c r="A74" s="101"/>
      <c r="B74" s="102"/>
      <c r="C74" s="117"/>
      <c r="D74" s="117"/>
      <c r="E74" s="15">
        <f t="shared" si="37"/>
        <v>0</v>
      </c>
      <c r="F74" s="15">
        <f t="shared" si="38"/>
        <v>0</v>
      </c>
      <c r="G74" s="15">
        <f t="shared" si="39"/>
        <v>0</v>
      </c>
      <c r="H74" s="15">
        <f t="shared" si="40"/>
        <v>0</v>
      </c>
      <c r="I74" s="46"/>
      <c r="J74" s="61"/>
      <c r="K74" s="15">
        <f t="shared" si="41"/>
        <v>0</v>
      </c>
      <c r="L74" s="15">
        <f t="shared" si="42"/>
        <v>0</v>
      </c>
      <c r="M74" s="15">
        <f t="shared" si="43"/>
        <v>0</v>
      </c>
      <c r="N74" s="15">
        <f t="shared" si="44"/>
        <v>0</v>
      </c>
      <c r="O74" s="15" t="str">
        <f t="shared" si="45"/>
        <v>Yes</v>
      </c>
      <c r="P74" s="108">
        <f t="shared" si="49"/>
        <v>0</v>
      </c>
      <c r="Q74" s="109"/>
      <c r="S74" s="55"/>
      <c r="T74" s="38">
        <f t="shared" si="46"/>
        <v>0</v>
      </c>
      <c r="U74" s="38">
        <f t="shared" si="47"/>
        <v>0</v>
      </c>
      <c r="V74" s="81">
        <f t="shared" si="48"/>
        <v>0</v>
      </c>
      <c r="W74" s="82"/>
    </row>
    <row r="75" spans="1:52" ht="16.5" customHeight="1" x14ac:dyDescent="0.3">
      <c r="A75" s="101"/>
      <c r="B75" s="102"/>
      <c r="C75" s="117"/>
      <c r="D75" s="117"/>
      <c r="E75" s="15">
        <f t="shared" si="37"/>
        <v>0</v>
      </c>
      <c r="F75" s="15">
        <f t="shared" si="38"/>
        <v>0</v>
      </c>
      <c r="G75" s="15">
        <f t="shared" si="39"/>
        <v>0</v>
      </c>
      <c r="H75" s="15">
        <f t="shared" si="40"/>
        <v>0</v>
      </c>
      <c r="I75" s="46"/>
      <c r="J75" s="61"/>
      <c r="K75" s="15">
        <f t="shared" si="41"/>
        <v>0</v>
      </c>
      <c r="L75" s="15">
        <f t="shared" si="42"/>
        <v>0</v>
      </c>
      <c r="M75" s="15">
        <f t="shared" si="43"/>
        <v>0</v>
      </c>
      <c r="N75" s="15">
        <f t="shared" si="44"/>
        <v>0</v>
      </c>
      <c r="O75" s="15" t="str">
        <f t="shared" si="45"/>
        <v>Yes</v>
      </c>
      <c r="P75" s="108">
        <f t="shared" si="49"/>
        <v>0</v>
      </c>
      <c r="Q75" s="109"/>
      <c r="S75" s="55"/>
      <c r="T75" s="38">
        <f t="shared" si="46"/>
        <v>0</v>
      </c>
      <c r="U75" s="38">
        <f t="shared" si="47"/>
        <v>0</v>
      </c>
      <c r="V75" s="81">
        <f t="shared" si="48"/>
        <v>0</v>
      </c>
      <c r="W75" s="82"/>
    </row>
    <row r="76" spans="1:52" ht="16.5" customHeight="1" x14ac:dyDescent="0.3">
      <c r="A76" s="101"/>
      <c r="B76" s="102"/>
      <c r="C76" s="117"/>
      <c r="D76" s="117"/>
      <c r="E76" s="15">
        <f t="shared" si="37"/>
        <v>0</v>
      </c>
      <c r="F76" s="15">
        <f t="shared" si="38"/>
        <v>0</v>
      </c>
      <c r="G76" s="15">
        <f t="shared" si="39"/>
        <v>0</v>
      </c>
      <c r="H76" s="15">
        <f t="shared" si="40"/>
        <v>0</v>
      </c>
      <c r="I76" s="46"/>
      <c r="J76" s="61"/>
      <c r="K76" s="15">
        <f t="shared" si="41"/>
        <v>0</v>
      </c>
      <c r="L76" s="15">
        <f t="shared" si="42"/>
        <v>0</v>
      </c>
      <c r="M76" s="15">
        <f t="shared" si="43"/>
        <v>0</v>
      </c>
      <c r="N76" s="15">
        <f t="shared" si="44"/>
        <v>0</v>
      </c>
      <c r="O76" s="15" t="str">
        <f t="shared" si="45"/>
        <v>Yes</v>
      </c>
      <c r="P76" s="108">
        <f t="shared" si="49"/>
        <v>0</v>
      </c>
      <c r="Q76" s="109"/>
      <c r="S76" s="55"/>
      <c r="T76" s="38">
        <f t="shared" si="46"/>
        <v>0</v>
      </c>
      <c r="U76" s="38">
        <f t="shared" si="47"/>
        <v>0</v>
      </c>
      <c r="V76" s="81">
        <f t="shared" si="48"/>
        <v>0</v>
      </c>
      <c r="W76" s="82"/>
    </row>
    <row r="77" spans="1:52" ht="16.5" customHeight="1" x14ac:dyDescent="0.3">
      <c r="A77" s="101"/>
      <c r="B77" s="102"/>
      <c r="C77" s="117"/>
      <c r="D77" s="117"/>
      <c r="E77" s="15">
        <f t="shared" si="37"/>
        <v>0</v>
      </c>
      <c r="F77" s="15">
        <f t="shared" si="38"/>
        <v>0</v>
      </c>
      <c r="G77" s="15">
        <f t="shared" si="39"/>
        <v>0</v>
      </c>
      <c r="H77" s="15">
        <f t="shared" si="40"/>
        <v>0</v>
      </c>
      <c r="I77" s="46"/>
      <c r="J77" s="61"/>
      <c r="K77" s="15">
        <f t="shared" si="41"/>
        <v>0</v>
      </c>
      <c r="L77" s="15">
        <f t="shared" si="42"/>
        <v>0</v>
      </c>
      <c r="M77" s="15">
        <f t="shared" si="43"/>
        <v>0</v>
      </c>
      <c r="N77" s="15">
        <f t="shared" si="44"/>
        <v>0</v>
      </c>
      <c r="O77" s="15" t="str">
        <f t="shared" si="45"/>
        <v>Yes</v>
      </c>
      <c r="P77" s="108">
        <f t="shared" si="49"/>
        <v>0</v>
      </c>
      <c r="Q77" s="109"/>
      <c r="S77" s="55"/>
      <c r="T77" s="38">
        <f t="shared" si="46"/>
        <v>0</v>
      </c>
      <c r="U77" s="38">
        <f t="shared" si="47"/>
        <v>0</v>
      </c>
      <c r="V77" s="81">
        <f t="shared" si="48"/>
        <v>0</v>
      </c>
      <c r="W77" s="82"/>
    </row>
    <row r="78" spans="1:52" ht="16.5" customHeight="1" x14ac:dyDescent="0.3">
      <c r="A78" s="101"/>
      <c r="B78" s="102"/>
      <c r="C78" s="117"/>
      <c r="D78" s="117"/>
      <c r="E78" s="15">
        <f t="shared" si="37"/>
        <v>0</v>
      </c>
      <c r="F78" s="15">
        <f t="shared" si="38"/>
        <v>0</v>
      </c>
      <c r="G78" s="15">
        <f t="shared" si="39"/>
        <v>0</v>
      </c>
      <c r="H78" s="15">
        <f t="shared" si="40"/>
        <v>0</v>
      </c>
      <c r="I78" s="46"/>
      <c r="J78" s="61"/>
      <c r="K78" s="15">
        <f t="shared" si="41"/>
        <v>0</v>
      </c>
      <c r="L78" s="15">
        <f t="shared" si="42"/>
        <v>0</v>
      </c>
      <c r="M78" s="15">
        <f t="shared" si="43"/>
        <v>0</v>
      </c>
      <c r="N78" s="15">
        <f t="shared" si="44"/>
        <v>0</v>
      </c>
      <c r="O78" s="15" t="str">
        <f t="shared" si="45"/>
        <v>Yes</v>
      </c>
      <c r="P78" s="108">
        <f t="shared" si="49"/>
        <v>0</v>
      </c>
      <c r="Q78" s="109"/>
      <c r="S78" s="55"/>
      <c r="T78" s="38">
        <f t="shared" si="46"/>
        <v>0</v>
      </c>
      <c r="U78" s="38">
        <f t="shared" si="47"/>
        <v>0</v>
      </c>
      <c r="V78" s="81">
        <f t="shared" si="48"/>
        <v>0</v>
      </c>
      <c r="W78" s="82"/>
    </row>
    <row r="79" spans="1:52" ht="16.5" customHeight="1" x14ac:dyDescent="0.3">
      <c r="A79" s="101"/>
      <c r="B79" s="102"/>
      <c r="C79" s="117"/>
      <c r="D79" s="117"/>
      <c r="E79" s="15">
        <f t="shared" si="37"/>
        <v>0</v>
      </c>
      <c r="F79" s="15">
        <f t="shared" si="38"/>
        <v>0</v>
      </c>
      <c r="G79" s="15">
        <f t="shared" si="39"/>
        <v>0</v>
      </c>
      <c r="H79" s="15">
        <f t="shared" si="40"/>
        <v>0</v>
      </c>
      <c r="I79" s="46"/>
      <c r="J79" s="61"/>
      <c r="K79" s="15">
        <f t="shared" si="41"/>
        <v>0</v>
      </c>
      <c r="L79" s="15">
        <f t="shared" si="42"/>
        <v>0</v>
      </c>
      <c r="M79" s="15">
        <f t="shared" si="43"/>
        <v>0</v>
      </c>
      <c r="N79" s="15">
        <f t="shared" si="44"/>
        <v>0</v>
      </c>
      <c r="O79" s="15" t="str">
        <f t="shared" si="45"/>
        <v>Yes</v>
      </c>
      <c r="P79" s="108">
        <f t="shared" si="49"/>
        <v>0</v>
      </c>
      <c r="Q79" s="109"/>
      <c r="S79" s="55"/>
      <c r="T79" s="38">
        <f t="shared" si="46"/>
        <v>0</v>
      </c>
      <c r="U79" s="38">
        <f t="shared" si="47"/>
        <v>0</v>
      </c>
      <c r="V79" s="81">
        <f t="shared" si="48"/>
        <v>0</v>
      </c>
      <c r="W79" s="82"/>
    </row>
    <row r="80" spans="1:52" ht="16.5" customHeight="1" x14ac:dyDescent="0.3">
      <c r="A80" s="101"/>
      <c r="B80" s="102"/>
      <c r="C80" s="117"/>
      <c r="D80" s="117"/>
      <c r="E80" s="15">
        <f t="shared" si="37"/>
        <v>0</v>
      </c>
      <c r="F80" s="15">
        <f t="shared" si="38"/>
        <v>0</v>
      </c>
      <c r="G80" s="15">
        <f t="shared" si="39"/>
        <v>0</v>
      </c>
      <c r="H80" s="15">
        <f t="shared" si="40"/>
        <v>0</v>
      </c>
      <c r="I80" s="46"/>
      <c r="J80" s="61"/>
      <c r="K80" s="15">
        <f t="shared" si="41"/>
        <v>0</v>
      </c>
      <c r="L80" s="15">
        <f t="shared" si="42"/>
        <v>0</v>
      </c>
      <c r="M80" s="15">
        <f t="shared" si="43"/>
        <v>0</v>
      </c>
      <c r="N80" s="15">
        <f t="shared" si="44"/>
        <v>0</v>
      </c>
      <c r="O80" s="15" t="str">
        <f t="shared" si="45"/>
        <v>Yes</v>
      </c>
      <c r="P80" s="108">
        <f t="shared" si="49"/>
        <v>0</v>
      </c>
      <c r="Q80" s="109"/>
      <c r="S80" s="55"/>
      <c r="T80" s="38">
        <f t="shared" si="46"/>
        <v>0</v>
      </c>
      <c r="U80" s="38">
        <f t="shared" si="47"/>
        <v>0</v>
      </c>
      <c r="V80" s="81">
        <f t="shared" si="48"/>
        <v>0</v>
      </c>
      <c r="W80" s="82"/>
    </row>
    <row r="81" spans="1:52" ht="16.5" customHeight="1" x14ac:dyDescent="0.3">
      <c r="A81" s="101"/>
      <c r="B81" s="102"/>
      <c r="C81" s="117"/>
      <c r="D81" s="117"/>
      <c r="E81" s="15">
        <f t="shared" si="37"/>
        <v>0</v>
      </c>
      <c r="F81" s="15">
        <f t="shared" si="38"/>
        <v>0</v>
      </c>
      <c r="G81" s="15">
        <f t="shared" si="39"/>
        <v>0</v>
      </c>
      <c r="H81" s="15">
        <f t="shared" si="40"/>
        <v>0</v>
      </c>
      <c r="I81" s="46"/>
      <c r="J81" s="61"/>
      <c r="K81" s="15">
        <f t="shared" si="41"/>
        <v>0</v>
      </c>
      <c r="L81" s="15">
        <f t="shared" si="42"/>
        <v>0</v>
      </c>
      <c r="M81" s="15">
        <f t="shared" si="43"/>
        <v>0</v>
      </c>
      <c r="N81" s="15">
        <f t="shared" si="44"/>
        <v>0</v>
      </c>
      <c r="O81" s="15" t="str">
        <f t="shared" si="45"/>
        <v>Yes</v>
      </c>
      <c r="P81" s="108">
        <f t="shared" si="49"/>
        <v>0</v>
      </c>
      <c r="Q81" s="109"/>
      <c r="S81" s="55"/>
      <c r="T81" s="38">
        <f t="shared" si="46"/>
        <v>0</v>
      </c>
      <c r="U81" s="38">
        <f t="shared" si="47"/>
        <v>0</v>
      </c>
      <c r="V81" s="81">
        <f t="shared" si="48"/>
        <v>0</v>
      </c>
      <c r="W81" s="82"/>
    </row>
    <row r="82" spans="1:52" ht="16.5" customHeight="1" x14ac:dyDescent="0.3">
      <c r="A82" s="101"/>
      <c r="B82" s="102"/>
      <c r="C82" s="117"/>
      <c r="D82" s="117"/>
      <c r="E82" s="15">
        <f t="shared" si="37"/>
        <v>0</v>
      </c>
      <c r="F82" s="15">
        <f t="shared" si="38"/>
        <v>0</v>
      </c>
      <c r="G82" s="15">
        <f t="shared" si="39"/>
        <v>0</v>
      </c>
      <c r="H82" s="15">
        <f t="shared" si="40"/>
        <v>0</v>
      </c>
      <c r="I82" s="46"/>
      <c r="J82" s="61"/>
      <c r="K82" s="15">
        <f t="shared" si="41"/>
        <v>0</v>
      </c>
      <c r="L82" s="15">
        <f t="shared" si="42"/>
        <v>0</v>
      </c>
      <c r="M82" s="15">
        <f t="shared" si="43"/>
        <v>0</v>
      </c>
      <c r="N82" s="15">
        <f t="shared" si="44"/>
        <v>0</v>
      </c>
      <c r="O82" s="15" t="str">
        <f t="shared" si="45"/>
        <v>Yes</v>
      </c>
      <c r="P82" s="108">
        <f t="shared" si="49"/>
        <v>0</v>
      </c>
      <c r="Q82" s="109"/>
      <c r="S82" s="55"/>
      <c r="T82" s="38">
        <f t="shared" si="46"/>
        <v>0</v>
      </c>
      <c r="U82" s="38">
        <f t="shared" si="47"/>
        <v>0</v>
      </c>
      <c r="V82" s="81">
        <f t="shared" si="48"/>
        <v>0</v>
      </c>
      <c r="W82" s="82"/>
    </row>
    <row r="83" spans="1:52" ht="16.5" customHeight="1" x14ac:dyDescent="0.3">
      <c r="A83" s="101"/>
      <c r="B83" s="102"/>
      <c r="C83" s="117"/>
      <c r="D83" s="117"/>
      <c r="E83" s="15">
        <f t="shared" si="37"/>
        <v>0</v>
      </c>
      <c r="F83" s="15">
        <f t="shared" si="38"/>
        <v>0</v>
      </c>
      <c r="G83" s="15">
        <f t="shared" si="39"/>
        <v>0</v>
      </c>
      <c r="H83" s="15">
        <f t="shared" si="40"/>
        <v>0</v>
      </c>
      <c r="I83" s="46"/>
      <c r="J83" s="61"/>
      <c r="K83" s="15">
        <f t="shared" si="41"/>
        <v>0</v>
      </c>
      <c r="L83" s="15">
        <f t="shared" si="42"/>
        <v>0</v>
      </c>
      <c r="M83" s="15">
        <f t="shared" si="43"/>
        <v>0</v>
      </c>
      <c r="N83" s="15">
        <f t="shared" si="44"/>
        <v>0</v>
      </c>
      <c r="O83" s="15" t="str">
        <f t="shared" si="45"/>
        <v>Yes</v>
      </c>
      <c r="P83" s="108">
        <f t="shared" si="49"/>
        <v>0</v>
      </c>
      <c r="Q83" s="109"/>
      <c r="S83" s="55"/>
      <c r="T83" s="38">
        <f t="shared" si="46"/>
        <v>0</v>
      </c>
      <c r="U83" s="38">
        <f t="shared" si="47"/>
        <v>0</v>
      </c>
      <c r="V83" s="81">
        <f t="shared" si="48"/>
        <v>0</v>
      </c>
      <c r="W83" s="82"/>
    </row>
    <row r="84" spans="1:52" ht="16.5" customHeight="1" x14ac:dyDescent="0.3">
      <c r="A84" s="101"/>
      <c r="B84" s="102"/>
      <c r="C84" s="117"/>
      <c r="D84" s="117"/>
      <c r="E84" s="15">
        <f t="shared" si="37"/>
        <v>0</v>
      </c>
      <c r="F84" s="15">
        <f t="shared" si="38"/>
        <v>0</v>
      </c>
      <c r="G84" s="15">
        <f t="shared" si="39"/>
        <v>0</v>
      </c>
      <c r="H84" s="15">
        <f t="shared" si="40"/>
        <v>0</v>
      </c>
      <c r="I84" s="46"/>
      <c r="J84" s="61"/>
      <c r="K84" s="15">
        <f t="shared" si="41"/>
        <v>0</v>
      </c>
      <c r="L84" s="15">
        <f t="shared" si="42"/>
        <v>0</v>
      </c>
      <c r="M84" s="15">
        <f t="shared" si="43"/>
        <v>0</v>
      </c>
      <c r="N84" s="15">
        <f t="shared" si="44"/>
        <v>0</v>
      </c>
      <c r="O84" s="15" t="str">
        <f t="shared" si="45"/>
        <v>Yes</v>
      </c>
      <c r="P84" s="108">
        <f t="shared" si="49"/>
        <v>0</v>
      </c>
      <c r="Q84" s="109"/>
      <c r="S84" s="55"/>
      <c r="T84" s="38">
        <f t="shared" si="46"/>
        <v>0</v>
      </c>
      <c r="U84" s="38">
        <f t="shared" si="47"/>
        <v>0</v>
      </c>
      <c r="V84" s="81">
        <f t="shared" si="48"/>
        <v>0</v>
      </c>
      <c r="W84" s="82"/>
    </row>
    <row r="85" spans="1:52" ht="16.5" customHeight="1" x14ac:dyDescent="0.3">
      <c r="A85" s="101"/>
      <c r="B85" s="102"/>
      <c r="C85" s="117"/>
      <c r="D85" s="117"/>
      <c r="E85" s="15">
        <f t="shared" si="37"/>
        <v>0</v>
      </c>
      <c r="F85" s="15">
        <f t="shared" si="38"/>
        <v>0</v>
      </c>
      <c r="G85" s="15">
        <f t="shared" si="39"/>
        <v>0</v>
      </c>
      <c r="H85" s="15">
        <f t="shared" si="40"/>
        <v>0</v>
      </c>
      <c r="I85" s="46"/>
      <c r="J85" s="61"/>
      <c r="K85" s="15">
        <f t="shared" si="41"/>
        <v>0</v>
      </c>
      <c r="L85" s="15">
        <f t="shared" si="42"/>
        <v>0</v>
      </c>
      <c r="M85" s="15">
        <f t="shared" si="43"/>
        <v>0</v>
      </c>
      <c r="N85" s="15">
        <f t="shared" si="44"/>
        <v>0</v>
      </c>
      <c r="O85" s="15" t="str">
        <f t="shared" si="45"/>
        <v>Yes</v>
      </c>
      <c r="P85" s="108">
        <f t="shared" si="49"/>
        <v>0</v>
      </c>
      <c r="Q85" s="109"/>
      <c r="S85" s="55"/>
      <c r="T85" s="38">
        <f t="shared" si="46"/>
        <v>0</v>
      </c>
      <c r="U85" s="38">
        <f t="shared" si="47"/>
        <v>0</v>
      </c>
      <c r="V85" s="81">
        <f t="shared" si="48"/>
        <v>0</v>
      </c>
      <c r="W85" s="82"/>
    </row>
    <row r="86" spans="1:52" ht="16.5" customHeight="1" x14ac:dyDescent="0.3">
      <c r="A86" s="101"/>
      <c r="B86" s="102"/>
      <c r="C86" s="117"/>
      <c r="D86" s="117"/>
      <c r="E86" s="15">
        <f t="shared" si="37"/>
        <v>0</v>
      </c>
      <c r="F86" s="15">
        <f t="shared" si="38"/>
        <v>0</v>
      </c>
      <c r="G86" s="15">
        <f t="shared" si="39"/>
        <v>0</v>
      </c>
      <c r="H86" s="15">
        <f t="shared" si="40"/>
        <v>0</v>
      </c>
      <c r="I86" s="46"/>
      <c r="J86" s="61"/>
      <c r="K86" s="15">
        <f t="shared" si="41"/>
        <v>0</v>
      </c>
      <c r="L86" s="15">
        <f t="shared" si="42"/>
        <v>0</v>
      </c>
      <c r="M86" s="15">
        <f t="shared" si="43"/>
        <v>0</v>
      </c>
      <c r="N86" s="15">
        <f t="shared" si="44"/>
        <v>0</v>
      </c>
      <c r="O86" s="15" t="str">
        <f t="shared" si="45"/>
        <v>Yes</v>
      </c>
      <c r="P86" s="108">
        <f t="shared" si="49"/>
        <v>0</v>
      </c>
      <c r="Q86" s="109"/>
      <c r="S86" s="55"/>
      <c r="T86" s="38">
        <f t="shared" si="46"/>
        <v>0</v>
      </c>
      <c r="U86" s="38">
        <f t="shared" si="47"/>
        <v>0</v>
      </c>
      <c r="V86" s="81">
        <f t="shared" si="48"/>
        <v>0</v>
      </c>
      <c r="W86" s="82"/>
    </row>
    <row r="87" spans="1:52" ht="16.5" customHeight="1" x14ac:dyDescent="0.3">
      <c r="A87" s="101"/>
      <c r="B87" s="102"/>
      <c r="C87" s="117"/>
      <c r="D87" s="117"/>
      <c r="E87" s="15">
        <f t="shared" si="37"/>
        <v>0</v>
      </c>
      <c r="F87" s="15">
        <f t="shared" si="38"/>
        <v>0</v>
      </c>
      <c r="G87" s="15">
        <f t="shared" si="39"/>
        <v>0</v>
      </c>
      <c r="H87" s="15">
        <f t="shared" si="40"/>
        <v>0</v>
      </c>
      <c r="I87" s="46"/>
      <c r="J87" s="61"/>
      <c r="K87" s="15">
        <f t="shared" si="41"/>
        <v>0</v>
      </c>
      <c r="L87" s="15">
        <f t="shared" si="42"/>
        <v>0</v>
      </c>
      <c r="M87" s="15">
        <f t="shared" si="43"/>
        <v>0</v>
      </c>
      <c r="N87" s="15">
        <f t="shared" si="44"/>
        <v>0</v>
      </c>
      <c r="O87" s="15" t="str">
        <f t="shared" si="45"/>
        <v>Yes</v>
      </c>
      <c r="P87" s="108">
        <f t="shared" si="49"/>
        <v>0</v>
      </c>
      <c r="Q87" s="109"/>
      <c r="S87" s="55"/>
      <c r="T87" s="38">
        <f t="shared" si="46"/>
        <v>0</v>
      </c>
      <c r="U87" s="38">
        <f t="shared" si="47"/>
        <v>0</v>
      </c>
      <c r="V87" s="81">
        <f t="shared" si="48"/>
        <v>0</v>
      </c>
      <c r="W87" s="82"/>
    </row>
    <row r="88" spans="1:52" ht="16.5" customHeight="1" x14ac:dyDescent="0.3">
      <c r="A88" s="101"/>
      <c r="B88" s="102"/>
      <c r="C88" s="117"/>
      <c r="D88" s="117"/>
      <c r="E88" s="15">
        <f t="shared" si="37"/>
        <v>0</v>
      </c>
      <c r="F88" s="15">
        <f t="shared" si="38"/>
        <v>0</v>
      </c>
      <c r="G88" s="15">
        <f t="shared" si="39"/>
        <v>0</v>
      </c>
      <c r="H88" s="15">
        <f t="shared" si="40"/>
        <v>0</v>
      </c>
      <c r="I88" s="46"/>
      <c r="J88" s="61"/>
      <c r="K88" s="15">
        <f t="shared" si="41"/>
        <v>0</v>
      </c>
      <c r="L88" s="15">
        <f t="shared" si="42"/>
        <v>0</v>
      </c>
      <c r="M88" s="15">
        <f t="shared" si="43"/>
        <v>0</v>
      </c>
      <c r="N88" s="15">
        <f t="shared" si="44"/>
        <v>0</v>
      </c>
      <c r="O88" s="15" t="str">
        <f t="shared" si="45"/>
        <v>Yes</v>
      </c>
      <c r="P88" s="108">
        <f t="shared" si="49"/>
        <v>0</v>
      </c>
      <c r="Q88" s="109"/>
      <c r="S88" s="55"/>
      <c r="T88" s="38">
        <f t="shared" si="46"/>
        <v>0</v>
      </c>
      <c r="U88" s="38">
        <f t="shared" si="47"/>
        <v>0</v>
      </c>
      <c r="V88" s="81">
        <f t="shared" si="48"/>
        <v>0</v>
      </c>
      <c r="W88" s="82"/>
    </row>
    <row r="89" spans="1:52" ht="16.5" customHeight="1" x14ac:dyDescent="0.3">
      <c r="A89" s="101"/>
      <c r="B89" s="102"/>
      <c r="C89" s="117"/>
      <c r="D89" s="117"/>
      <c r="E89" s="15">
        <f t="shared" si="37"/>
        <v>0</v>
      </c>
      <c r="F89" s="15">
        <f t="shared" si="38"/>
        <v>0</v>
      </c>
      <c r="G89" s="15">
        <f t="shared" si="39"/>
        <v>0</v>
      </c>
      <c r="H89" s="15">
        <f t="shared" si="40"/>
        <v>0</v>
      </c>
      <c r="I89" s="46"/>
      <c r="J89" s="61"/>
      <c r="K89" s="15">
        <f t="shared" si="41"/>
        <v>0</v>
      </c>
      <c r="L89" s="15">
        <f t="shared" si="42"/>
        <v>0</v>
      </c>
      <c r="M89" s="15">
        <f t="shared" si="43"/>
        <v>0</v>
      </c>
      <c r="N89" s="15">
        <f t="shared" si="44"/>
        <v>0</v>
      </c>
      <c r="O89" s="15" t="str">
        <f t="shared" si="45"/>
        <v>Yes</v>
      </c>
      <c r="P89" s="108">
        <f t="shared" si="49"/>
        <v>0</v>
      </c>
      <c r="Q89" s="109"/>
      <c r="S89" s="55"/>
      <c r="T89" s="38">
        <f t="shared" si="46"/>
        <v>0</v>
      </c>
      <c r="U89" s="38">
        <f t="shared" si="47"/>
        <v>0</v>
      </c>
      <c r="V89" s="81">
        <f t="shared" si="48"/>
        <v>0</v>
      </c>
      <c r="W89" s="82"/>
    </row>
    <row r="90" spans="1:52" ht="16.5" customHeight="1" x14ac:dyDescent="0.3">
      <c r="A90" s="101"/>
      <c r="B90" s="102"/>
      <c r="C90" s="117"/>
      <c r="D90" s="117"/>
      <c r="E90" s="15">
        <f t="shared" si="37"/>
        <v>0</v>
      </c>
      <c r="F90" s="15">
        <f t="shared" si="38"/>
        <v>0</v>
      </c>
      <c r="G90" s="15">
        <f t="shared" si="39"/>
        <v>0</v>
      </c>
      <c r="H90" s="15">
        <f t="shared" si="40"/>
        <v>0</v>
      </c>
      <c r="I90" s="46"/>
      <c r="J90" s="61"/>
      <c r="K90" s="15">
        <f t="shared" si="41"/>
        <v>0</v>
      </c>
      <c r="L90" s="15">
        <f t="shared" si="42"/>
        <v>0</v>
      </c>
      <c r="M90" s="15">
        <f t="shared" si="43"/>
        <v>0</v>
      </c>
      <c r="N90" s="15">
        <f t="shared" si="44"/>
        <v>0</v>
      </c>
      <c r="O90" s="15" t="str">
        <f t="shared" si="45"/>
        <v>Yes</v>
      </c>
      <c r="P90" s="108">
        <f t="shared" si="49"/>
        <v>0</v>
      </c>
      <c r="Q90" s="109"/>
      <c r="S90" s="55"/>
      <c r="T90" s="38">
        <f t="shared" si="46"/>
        <v>0</v>
      </c>
      <c r="U90" s="38">
        <f t="shared" si="47"/>
        <v>0</v>
      </c>
      <c r="V90" s="81">
        <f t="shared" si="48"/>
        <v>0</v>
      </c>
      <c r="W90" s="82"/>
    </row>
    <row r="91" spans="1:52" ht="16.5" customHeight="1" x14ac:dyDescent="0.3">
      <c r="A91" s="101"/>
      <c r="B91" s="102"/>
      <c r="C91" s="117"/>
      <c r="D91" s="117"/>
      <c r="E91" s="15">
        <f t="shared" si="37"/>
        <v>0</v>
      </c>
      <c r="F91" s="15">
        <f t="shared" si="38"/>
        <v>0</v>
      </c>
      <c r="G91" s="15">
        <f t="shared" si="39"/>
        <v>0</v>
      </c>
      <c r="H91" s="15">
        <f t="shared" si="40"/>
        <v>0</v>
      </c>
      <c r="I91" s="46"/>
      <c r="J91" s="61"/>
      <c r="K91" s="15">
        <f t="shared" si="41"/>
        <v>0</v>
      </c>
      <c r="L91" s="15">
        <f t="shared" si="42"/>
        <v>0</v>
      </c>
      <c r="M91" s="15">
        <f t="shared" si="43"/>
        <v>0</v>
      </c>
      <c r="N91" s="15">
        <f t="shared" si="44"/>
        <v>0</v>
      </c>
      <c r="O91" s="15" t="str">
        <f t="shared" si="45"/>
        <v>Yes</v>
      </c>
      <c r="P91" s="108">
        <f t="shared" si="49"/>
        <v>0</v>
      </c>
      <c r="Q91" s="109"/>
      <c r="S91" s="55"/>
      <c r="T91" s="38">
        <f t="shared" si="46"/>
        <v>0</v>
      </c>
      <c r="U91" s="38">
        <f t="shared" si="47"/>
        <v>0</v>
      </c>
      <c r="V91" s="81">
        <f t="shared" si="48"/>
        <v>0</v>
      </c>
      <c r="W91" s="82"/>
    </row>
    <row r="92" spans="1:52" s="10" customFormat="1" ht="15.6" x14ac:dyDescent="0.3">
      <c r="A92" s="97" t="s">
        <v>7</v>
      </c>
      <c r="B92" s="98"/>
      <c r="C92" s="112">
        <f>E92</f>
        <v>0</v>
      </c>
      <c r="D92" s="112"/>
      <c r="E92" s="18">
        <f>SUM(E72:E91)</f>
        <v>0</v>
      </c>
      <c r="F92" s="34">
        <f>SUM(F72:F91)</f>
        <v>0</v>
      </c>
      <c r="G92" s="34">
        <f>SUM(G72:G91)</f>
        <v>0</v>
      </c>
      <c r="H92" s="18">
        <f>SUM(H72:H91)</f>
        <v>0</v>
      </c>
      <c r="I92" s="18">
        <f>K92</f>
        <v>0</v>
      </c>
      <c r="J92" s="35"/>
      <c r="K92" s="18">
        <f>SUM(K72:K91)</f>
        <v>0</v>
      </c>
      <c r="L92" s="18">
        <f>SUM(L72:L91)</f>
        <v>0</v>
      </c>
      <c r="M92" s="18">
        <f>SUM(M72:M91)</f>
        <v>0</v>
      </c>
      <c r="N92" s="18">
        <f>SUM(N72:N91)</f>
        <v>0</v>
      </c>
      <c r="O92" s="18"/>
      <c r="P92" s="113">
        <f>E92-K92</f>
        <v>0</v>
      </c>
      <c r="Q92" s="114"/>
      <c r="S92" s="39" t="s">
        <v>7</v>
      </c>
      <c r="T92" s="17">
        <f>SUM(T72:T91)</f>
        <v>0</v>
      </c>
      <c r="U92" s="17">
        <f>SUM(U72:U91)</f>
        <v>0</v>
      </c>
      <c r="V92" s="122">
        <f>P92</f>
        <v>0</v>
      </c>
      <c r="W92" s="12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</row>
    <row r="93" spans="1:52" x14ac:dyDescent="0.3">
      <c r="A93" s="159" t="s">
        <v>466</v>
      </c>
      <c r="B93" s="160"/>
      <c r="C93" s="160"/>
      <c r="D93" s="160"/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1"/>
      <c r="S93" s="7"/>
      <c r="T93" s="8"/>
      <c r="U93" s="8"/>
      <c r="V93" s="8"/>
      <c r="W93" s="42"/>
    </row>
    <row r="94" spans="1:52" s="10" customFormat="1" ht="15.6" x14ac:dyDescent="0.3">
      <c r="A94" s="87" t="s">
        <v>467</v>
      </c>
      <c r="B94" s="88"/>
      <c r="C94" s="89" t="s">
        <v>442</v>
      </c>
      <c r="D94" s="90"/>
      <c r="E94" s="56"/>
      <c r="F94" s="57"/>
      <c r="G94" s="57"/>
      <c r="H94" s="56"/>
      <c r="I94" s="58" t="s">
        <v>443</v>
      </c>
      <c r="J94" s="8"/>
      <c r="K94" s="8"/>
      <c r="L94" s="8"/>
      <c r="M94" s="8"/>
      <c r="N94" s="8"/>
      <c r="O94" s="8"/>
      <c r="P94" s="106" t="s">
        <v>444</v>
      </c>
      <c r="Q94" s="107"/>
      <c r="S94" s="63" t="s">
        <v>451</v>
      </c>
      <c r="T94" s="17"/>
      <c r="U94" s="17"/>
      <c r="V94" s="17"/>
      <c r="W94" s="17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</row>
    <row r="95" spans="1:52" ht="15.6" x14ac:dyDescent="0.3">
      <c r="A95" s="99" t="s">
        <v>8</v>
      </c>
      <c r="B95" s="100"/>
      <c r="C95" s="80"/>
      <c r="D95" s="80"/>
      <c r="E95" s="2"/>
      <c r="F95" s="2">
        <f>F92-F122</f>
        <v>0</v>
      </c>
      <c r="G95" s="2"/>
      <c r="H95" s="2"/>
      <c r="I95" s="44"/>
      <c r="J95" s="2"/>
      <c r="K95" s="2"/>
      <c r="L95" s="2">
        <f>L92-L122</f>
        <v>0</v>
      </c>
      <c r="M95" s="2"/>
      <c r="N95" s="2"/>
      <c r="O95" s="2"/>
      <c r="P95" s="115">
        <f t="shared" ref="P95:P101" si="50">C95-I95</f>
        <v>0</v>
      </c>
      <c r="Q95" s="116"/>
      <c r="S95" s="55" t="s">
        <v>30</v>
      </c>
      <c r="T95" s="40">
        <f t="shared" ref="T95:T101" si="51">C95</f>
        <v>0</v>
      </c>
      <c r="U95" s="40">
        <f t="shared" ref="U95:U101" si="52">I95</f>
        <v>0</v>
      </c>
      <c r="V95" s="91">
        <f t="shared" ref="V95:V101" si="53">P95</f>
        <v>0</v>
      </c>
      <c r="W95" s="92"/>
      <c r="Y95" t="s">
        <v>9</v>
      </c>
      <c r="Z95" t="e">
        <f>C95/F95</f>
        <v>#DIV/0!</v>
      </c>
    </row>
    <row r="96" spans="1:52" ht="15.6" x14ac:dyDescent="0.3">
      <c r="A96" s="99" t="s">
        <v>10</v>
      </c>
      <c r="B96" s="100"/>
      <c r="C96" s="80"/>
      <c r="D96" s="80"/>
      <c r="E96" s="2"/>
      <c r="F96" s="2"/>
      <c r="G96" s="2">
        <f>G92-G122</f>
        <v>0</v>
      </c>
      <c r="H96" s="2"/>
      <c r="I96" s="44"/>
      <c r="J96" s="2"/>
      <c r="K96" s="2"/>
      <c r="L96" s="2"/>
      <c r="M96" s="2">
        <f>M92-M122</f>
        <v>0</v>
      </c>
      <c r="N96" s="2"/>
      <c r="O96" s="2"/>
      <c r="P96" s="115">
        <f t="shared" si="50"/>
        <v>0</v>
      </c>
      <c r="Q96" s="116"/>
      <c r="S96" s="55" t="s">
        <v>31</v>
      </c>
      <c r="T96" s="40">
        <f t="shared" si="51"/>
        <v>0</v>
      </c>
      <c r="U96" s="40">
        <f t="shared" si="52"/>
        <v>0</v>
      </c>
      <c r="V96" s="91">
        <f t="shared" si="53"/>
        <v>0</v>
      </c>
      <c r="W96" s="92"/>
      <c r="Y96" t="s">
        <v>11</v>
      </c>
      <c r="Z96" t="e">
        <f>C96/G96</f>
        <v>#DIV/0!</v>
      </c>
    </row>
    <row r="97" spans="1:52" ht="15.6" x14ac:dyDescent="0.3">
      <c r="A97" s="64" t="s">
        <v>37</v>
      </c>
      <c r="B97" s="60"/>
      <c r="C97" s="80"/>
      <c r="D97" s="80"/>
      <c r="E97" s="2"/>
      <c r="F97" s="2"/>
      <c r="G97" s="2"/>
      <c r="H97" s="2"/>
      <c r="I97" s="44"/>
      <c r="J97" s="2"/>
      <c r="K97" s="2"/>
      <c r="L97" s="2"/>
      <c r="M97" s="2"/>
      <c r="N97" s="2"/>
      <c r="O97" s="2"/>
      <c r="P97" s="115">
        <f t="shared" si="50"/>
        <v>0</v>
      </c>
      <c r="Q97" s="116"/>
      <c r="S97" s="55" t="s">
        <v>32</v>
      </c>
      <c r="T97" s="40">
        <f t="shared" si="51"/>
        <v>0</v>
      </c>
      <c r="U97" s="40">
        <f t="shared" si="52"/>
        <v>0</v>
      </c>
      <c r="V97" s="91">
        <f t="shared" si="53"/>
        <v>0</v>
      </c>
      <c r="W97" s="92"/>
      <c r="Y97" t="s">
        <v>12</v>
      </c>
      <c r="Z97" t="e">
        <f>C97/G96</f>
        <v>#DIV/0!</v>
      </c>
    </row>
    <row r="98" spans="1:52" ht="15.6" x14ac:dyDescent="0.3">
      <c r="A98" s="64" t="s">
        <v>36</v>
      </c>
      <c r="B98" s="60"/>
      <c r="C98" s="80"/>
      <c r="D98" s="80"/>
      <c r="E98" s="2"/>
      <c r="F98" s="2"/>
      <c r="G98" s="2"/>
      <c r="H98" s="2"/>
      <c r="I98" s="44"/>
      <c r="J98" s="2"/>
      <c r="K98" s="2"/>
      <c r="L98" s="2"/>
      <c r="M98" s="2"/>
      <c r="N98" s="2"/>
      <c r="O98" s="2"/>
      <c r="P98" s="115">
        <f t="shared" si="50"/>
        <v>0</v>
      </c>
      <c r="Q98" s="116"/>
      <c r="S98" s="55"/>
      <c r="T98" s="40">
        <f t="shared" si="51"/>
        <v>0</v>
      </c>
      <c r="U98" s="40">
        <f t="shared" si="52"/>
        <v>0</v>
      </c>
      <c r="V98" s="91">
        <f t="shared" si="53"/>
        <v>0</v>
      </c>
      <c r="W98" s="92"/>
      <c r="Y98" t="s">
        <v>282</v>
      </c>
      <c r="Z98" t="e">
        <f>C98/G96</f>
        <v>#DIV/0!</v>
      </c>
    </row>
    <row r="99" spans="1:52" ht="15.6" x14ac:dyDescent="0.3">
      <c r="A99" s="99" t="s">
        <v>13</v>
      </c>
      <c r="B99" s="100"/>
      <c r="C99" s="80"/>
      <c r="D99" s="80"/>
      <c r="E99" s="2"/>
      <c r="F99" s="2"/>
      <c r="G99" s="2"/>
      <c r="H99" s="2">
        <f>H92-H122</f>
        <v>0</v>
      </c>
      <c r="I99" s="44">
        <f>N99*Z99</f>
        <v>0</v>
      </c>
      <c r="J99" s="2"/>
      <c r="K99" s="2"/>
      <c r="L99" s="2"/>
      <c r="M99" s="2"/>
      <c r="N99" s="2">
        <f>N92-N122</f>
        <v>0</v>
      </c>
      <c r="O99" s="2"/>
      <c r="P99" s="115">
        <f t="shared" si="50"/>
        <v>0</v>
      </c>
      <c r="Q99" s="116"/>
      <c r="S99" s="55" t="s">
        <v>14</v>
      </c>
      <c r="T99" s="40">
        <f t="shared" si="51"/>
        <v>0</v>
      </c>
      <c r="U99" s="40">
        <f t="shared" si="52"/>
        <v>0</v>
      </c>
      <c r="V99" s="91">
        <f t="shared" si="53"/>
        <v>0</v>
      </c>
      <c r="W99" s="92"/>
      <c r="Y99" t="s">
        <v>14</v>
      </c>
      <c r="Z99">
        <v>6.2E-2</v>
      </c>
    </row>
    <row r="100" spans="1:52" ht="15.6" x14ac:dyDescent="0.3">
      <c r="A100" s="99" t="s">
        <v>15</v>
      </c>
      <c r="B100" s="100"/>
      <c r="C100" s="80"/>
      <c r="D100" s="80"/>
      <c r="E100" s="2"/>
      <c r="F100" s="2"/>
      <c r="G100" s="2"/>
      <c r="H100" s="2">
        <f>H92-H122</f>
        <v>0</v>
      </c>
      <c r="I100" s="44">
        <f>N100*Z100</f>
        <v>0</v>
      </c>
      <c r="J100" s="2"/>
      <c r="K100" s="2"/>
      <c r="L100" s="2"/>
      <c r="M100" s="2"/>
      <c r="N100" s="2">
        <f>N92-N122</f>
        <v>0</v>
      </c>
      <c r="O100" s="2"/>
      <c r="P100" s="115">
        <f t="shared" si="50"/>
        <v>0</v>
      </c>
      <c r="Q100" s="116"/>
      <c r="S100" s="55" t="s">
        <v>33</v>
      </c>
      <c r="T100" s="40">
        <f t="shared" si="51"/>
        <v>0</v>
      </c>
      <c r="U100" s="40">
        <f t="shared" si="52"/>
        <v>0</v>
      </c>
      <c r="V100" s="91">
        <f t="shared" si="53"/>
        <v>0</v>
      </c>
      <c r="W100" s="92"/>
      <c r="Y100" t="s">
        <v>16</v>
      </c>
      <c r="Z100">
        <v>1.4500000000000001E-2</v>
      </c>
    </row>
    <row r="101" spans="1:52" ht="15.6" x14ac:dyDescent="0.3">
      <c r="A101" s="99" t="s">
        <v>27</v>
      </c>
      <c r="B101" s="100"/>
      <c r="C101" s="80"/>
      <c r="D101" s="80"/>
      <c r="E101" s="2"/>
      <c r="F101" s="2"/>
      <c r="G101" s="2"/>
      <c r="H101" s="2"/>
      <c r="I101" s="1"/>
      <c r="J101" s="2"/>
      <c r="K101" s="2"/>
      <c r="L101" s="2"/>
      <c r="M101" s="2"/>
      <c r="N101" s="2"/>
      <c r="O101" s="2"/>
      <c r="P101" s="115">
        <f t="shared" si="50"/>
        <v>0</v>
      </c>
      <c r="Q101" s="116"/>
      <c r="S101" s="55" t="s">
        <v>34</v>
      </c>
      <c r="T101" s="40">
        <f t="shared" si="51"/>
        <v>0</v>
      </c>
      <c r="U101" s="40">
        <f t="shared" si="52"/>
        <v>0</v>
      </c>
      <c r="V101" s="91">
        <f t="shared" si="53"/>
        <v>0</v>
      </c>
      <c r="W101" s="92"/>
    </row>
    <row r="102" spans="1:52" s="11" customFormat="1" ht="15.6" hidden="1" x14ac:dyDescent="0.3">
      <c r="A102" s="77"/>
      <c r="B102" s="65"/>
      <c r="C102" s="120">
        <f>SUM(C95:C101)</f>
        <v>0</v>
      </c>
      <c r="D102" s="121"/>
      <c r="E102" s="43"/>
      <c r="F102" s="43"/>
      <c r="G102" s="43"/>
      <c r="H102" s="43"/>
      <c r="I102" s="43">
        <f>SUM(I95:I101)</f>
        <v>0</v>
      </c>
      <c r="J102" s="43"/>
      <c r="K102" s="43"/>
      <c r="L102" s="43"/>
      <c r="M102" s="43"/>
      <c r="N102" s="43"/>
      <c r="O102" s="43"/>
      <c r="P102" s="120">
        <f>SUM(P95:P101)</f>
        <v>0</v>
      </c>
      <c r="Q102" s="121"/>
      <c r="R102"/>
      <c r="S102" s="50"/>
      <c r="T102" s="41"/>
      <c r="U102" s="41"/>
      <c r="V102" s="162">
        <f>SUM(V95:V101)</f>
        <v>0</v>
      </c>
      <c r="W102" s="163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</row>
    <row r="103" spans="1:52" x14ac:dyDescent="0.3">
      <c r="A103" s="159" t="s">
        <v>468</v>
      </c>
      <c r="B103" s="160"/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1"/>
      <c r="S103" s="7"/>
      <c r="T103" s="8"/>
      <c r="U103" s="8"/>
      <c r="V103" s="8"/>
      <c r="W103" s="42"/>
    </row>
    <row r="104" spans="1:52" s="10" customFormat="1" ht="15.6" x14ac:dyDescent="0.3">
      <c r="A104" s="89" t="s">
        <v>452</v>
      </c>
      <c r="B104" s="89" t="s">
        <v>453</v>
      </c>
      <c r="C104" s="89" t="s">
        <v>454</v>
      </c>
      <c r="D104" s="90"/>
      <c r="E104" s="128" t="s">
        <v>41</v>
      </c>
      <c r="F104" s="128" t="s">
        <v>167</v>
      </c>
      <c r="G104" s="128" t="s">
        <v>168</v>
      </c>
      <c r="H104" s="128" t="s">
        <v>169</v>
      </c>
      <c r="I104" s="126" t="s">
        <v>459</v>
      </c>
      <c r="J104" s="151" t="s">
        <v>43</v>
      </c>
      <c r="K104" s="151" t="s">
        <v>162</v>
      </c>
      <c r="L104" s="153" t="s">
        <v>167</v>
      </c>
      <c r="M104" s="153" t="s">
        <v>168</v>
      </c>
      <c r="N104" s="153" t="s">
        <v>169</v>
      </c>
      <c r="O104" s="155" t="s">
        <v>44</v>
      </c>
      <c r="P104" s="106" t="s">
        <v>457</v>
      </c>
      <c r="Q104" s="107"/>
      <c r="S104" s="93" t="s">
        <v>461</v>
      </c>
      <c r="T104" s="93" t="s">
        <v>454</v>
      </c>
      <c r="U104" s="93" t="s">
        <v>460</v>
      </c>
      <c r="V104" s="95" t="s">
        <v>457</v>
      </c>
      <c r="W104" s="96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</row>
    <row r="105" spans="1:52" s="10" customFormat="1" ht="15.6" x14ac:dyDescent="0.3">
      <c r="A105" s="124"/>
      <c r="B105" s="124"/>
      <c r="C105" s="124"/>
      <c r="D105" s="125"/>
      <c r="E105" s="129"/>
      <c r="F105" s="129"/>
      <c r="G105" s="129"/>
      <c r="H105" s="129"/>
      <c r="I105" s="127"/>
      <c r="J105" s="152"/>
      <c r="K105" s="152"/>
      <c r="L105" s="154"/>
      <c r="M105" s="154"/>
      <c r="N105" s="154"/>
      <c r="O105" s="156"/>
      <c r="P105" s="66" t="s">
        <v>45</v>
      </c>
      <c r="Q105" s="18" t="s">
        <v>46</v>
      </c>
      <c r="S105" s="94"/>
      <c r="T105" s="94"/>
      <c r="U105" s="94"/>
      <c r="V105" s="59" t="s">
        <v>45</v>
      </c>
      <c r="W105" s="59" t="s">
        <v>46</v>
      </c>
      <c r="X105" s="26" t="s">
        <v>164</v>
      </c>
      <c r="Z105" s="67" t="s">
        <v>30</v>
      </c>
      <c r="AA105" s="67" t="s">
        <v>283</v>
      </c>
      <c r="AB105" s="67" t="s">
        <v>284</v>
      </c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</row>
    <row r="106" spans="1:52" ht="16.5" customHeight="1" x14ac:dyDescent="0.3">
      <c r="A106" s="68"/>
      <c r="B106" s="69"/>
      <c r="C106" s="80"/>
      <c r="D106" s="80"/>
      <c r="E106" s="19">
        <f>IF(B106="N/P (ER)",0,C106)</f>
        <v>0</v>
      </c>
      <c r="F106" s="19">
        <f>IF(B106 = "B (EE)",IF(Z106="N",C106,0),0)</f>
        <v>0</v>
      </c>
      <c r="G106" s="19">
        <f>IF(B106 = "B (EE)",IF(AA106="N",C106,0),0)</f>
        <v>0</v>
      </c>
      <c r="H106" s="19">
        <f>IF(B106 = "B (EE)",IF(AB106="N",C106,0),0)</f>
        <v>0</v>
      </c>
      <c r="I106" s="1"/>
      <c r="J106" s="30">
        <f>IF(B106="N/P (ER)",0,I106)</f>
        <v>0</v>
      </c>
      <c r="K106" s="30">
        <f>IF(B106="N/P (ER)",I106,0)</f>
        <v>0</v>
      </c>
      <c r="L106" s="30">
        <f>IF(B106 = "B (EE)",IF(Z106="N",I106,0),0)</f>
        <v>0</v>
      </c>
      <c r="M106" s="30">
        <f>IF(B106 = "B (EE)",IF(AA106="N",I106,0),0)</f>
        <v>0</v>
      </c>
      <c r="N106" s="30">
        <f>IF(B106 = "B (EE)",IF(AB106="N",I106,0),0)</f>
        <v>0</v>
      </c>
      <c r="O106" s="19" t="e">
        <f t="shared" ref="O106:O121" si="54">IF(X106 = FALSE,L106,E106)</f>
        <v>#N/A</v>
      </c>
      <c r="P106" s="70">
        <f>IF(B106="N/P (ER)",0,C106-I106)</f>
        <v>0</v>
      </c>
      <c r="Q106" s="20">
        <f>IF(B106="N/P (ER)",C106-J106,0)</f>
        <v>0</v>
      </c>
      <c r="S106" s="55">
        <f t="shared" ref="S106:S121" si="55">A106</f>
        <v>0</v>
      </c>
      <c r="T106" s="40">
        <f t="shared" ref="T106:T121" si="56">C106</f>
        <v>0</v>
      </c>
      <c r="U106" s="40">
        <f t="shared" ref="U106:U121" si="57">I106</f>
        <v>0</v>
      </c>
      <c r="V106" s="71">
        <f t="shared" ref="V106:V121" si="58">P106</f>
        <v>0</v>
      </c>
      <c r="W106" s="40">
        <f t="shared" ref="W106:W121" si="59">Q106</f>
        <v>0</v>
      </c>
      <c r="X106" s="72" t="e">
        <f t="shared" ref="X106:X121" si="60">VLOOKUP(A106,unrecoverable,2,FALSE)</f>
        <v>#N/A</v>
      </c>
      <c r="Z106" s="67" t="str">
        <f t="shared" ref="Z106:Z121" si="61">IF(ISNA(VLOOKUP(A106,FedDed,2,FALSE)),"Y","N")</f>
        <v>Y</v>
      </c>
      <c r="AA106" s="67" t="str">
        <f t="shared" ref="AA106:AA121" si="62">IF(ISNA(VLOOKUP(A106,State_Ded,2,FALSE)),"Y","N")</f>
        <v>Y</v>
      </c>
      <c r="AB106" s="67" t="str">
        <f t="shared" ref="AB106:AB121" si="63">IF(ISNA(VLOOKUP(A106,NoSSDed,2,FALSE)),"Y","N")</f>
        <v>Y</v>
      </c>
    </row>
    <row r="107" spans="1:52" ht="15.6" x14ac:dyDescent="0.3">
      <c r="A107" s="68"/>
      <c r="B107" s="69"/>
      <c r="C107" s="80"/>
      <c r="D107" s="80"/>
      <c r="E107" s="19">
        <f t="shared" ref="E107:E121" si="64">IF(B107="N/P (ER)",0,C107)</f>
        <v>0</v>
      </c>
      <c r="F107" s="19">
        <f t="shared" ref="F107:F121" si="65">IF(B107 = "B (EE)",IF(Z107="N",C107,0),0)</f>
        <v>0</v>
      </c>
      <c r="G107" s="19">
        <f t="shared" ref="G107:G121" si="66">IF(B107 = "B (EE)",IF(AA107="N",C107,0),0)</f>
        <v>0</v>
      </c>
      <c r="H107" s="19">
        <f t="shared" ref="H107:H121" si="67">IF(B107 = "B (EE)",IF(AB107="N",C107,0),0)</f>
        <v>0</v>
      </c>
      <c r="I107" s="1"/>
      <c r="J107" s="30">
        <f t="shared" ref="J107:J121" si="68">IF(B107="N/P (ER)",0,I107)</f>
        <v>0</v>
      </c>
      <c r="K107" s="30">
        <f t="shared" ref="K107:K121" si="69">IF(B107="N/P (ER)",I107,0)</f>
        <v>0</v>
      </c>
      <c r="L107" s="30">
        <f t="shared" ref="L107:L121" si="70">IF(B107 = "B (EE)",IF(Z107="N",I107,0),0)</f>
        <v>0</v>
      </c>
      <c r="M107" s="30">
        <f t="shared" ref="M107:M121" si="71">IF(B107 = "B (EE)",IF(AA107="N",I107,0),0)</f>
        <v>0</v>
      </c>
      <c r="N107" s="30">
        <f t="shared" ref="N107:N121" si="72">IF(B107 = "B (EE)",IF(AB107="N",I107,0),0)</f>
        <v>0</v>
      </c>
      <c r="O107" s="19" t="e">
        <f t="shared" si="54"/>
        <v>#N/A</v>
      </c>
      <c r="P107" s="70">
        <f t="shared" ref="P107:P121" si="73">IF(B107="N/P (ER)",0,C107-I107)</f>
        <v>0</v>
      </c>
      <c r="Q107" s="20">
        <f t="shared" ref="Q107:Q121" si="74">IF(B107="N/P (ER)",C107-J107,0)</f>
        <v>0</v>
      </c>
      <c r="S107" s="55">
        <f t="shared" si="55"/>
        <v>0</v>
      </c>
      <c r="T107" s="40">
        <f t="shared" si="56"/>
        <v>0</v>
      </c>
      <c r="U107" s="40">
        <f t="shared" si="57"/>
        <v>0</v>
      </c>
      <c r="V107" s="71">
        <f t="shared" si="58"/>
        <v>0</v>
      </c>
      <c r="W107" s="40">
        <f t="shared" si="59"/>
        <v>0</v>
      </c>
      <c r="X107" s="72" t="e">
        <f t="shared" si="60"/>
        <v>#N/A</v>
      </c>
      <c r="Z107" s="67" t="str">
        <f t="shared" si="61"/>
        <v>Y</v>
      </c>
      <c r="AA107" s="67" t="str">
        <f t="shared" si="62"/>
        <v>Y</v>
      </c>
      <c r="AB107" s="67" t="str">
        <f t="shared" si="63"/>
        <v>Y</v>
      </c>
    </row>
    <row r="108" spans="1:52" ht="15.6" x14ac:dyDescent="0.3">
      <c r="A108" s="68"/>
      <c r="B108" s="69"/>
      <c r="C108" s="80"/>
      <c r="D108" s="80"/>
      <c r="E108" s="19">
        <f t="shared" si="64"/>
        <v>0</v>
      </c>
      <c r="F108" s="19">
        <f t="shared" si="65"/>
        <v>0</v>
      </c>
      <c r="G108" s="19">
        <f t="shared" si="66"/>
        <v>0</v>
      </c>
      <c r="H108" s="19">
        <f t="shared" si="67"/>
        <v>0</v>
      </c>
      <c r="I108" s="1"/>
      <c r="J108" s="30">
        <f t="shared" si="68"/>
        <v>0</v>
      </c>
      <c r="K108" s="30">
        <f t="shared" si="69"/>
        <v>0</v>
      </c>
      <c r="L108" s="30">
        <f t="shared" si="70"/>
        <v>0</v>
      </c>
      <c r="M108" s="30">
        <f t="shared" si="71"/>
        <v>0</v>
      </c>
      <c r="N108" s="30">
        <f t="shared" si="72"/>
        <v>0</v>
      </c>
      <c r="O108" s="19" t="e">
        <f t="shared" si="54"/>
        <v>#N/A</v>
      </c>
      <c r="P108" s="70">
        <f t="shared" si="73"/>
        <v>0</v>
      </c>
      <c r="Q108" s="20">
        <f t="shared" si="74"/>
        <v>0</v>
      </c>
      <c r="S108" s="55">
        <f t="shared" si="55"/>
        <v>0</v>
      </c>
      <c r="T108" s="40">
        <f t="shared" si="56"/>
        <v>0</v>
      </c>
      <c r="U108" s="40">
        <f t="shared" si="57"/>
        <v>0</v>
      </c>
      <c r="V108" s="71">
        <f t="shared" si="58"/>
        <v>0</v>
      </c>
      <c r="W108" s="40">
        <f t="shared" si="59"/>
        <v>0</v>
      </c>
      <c r="X108" s="72" t="e">
        <f t="shared" si="60"/>
        <v>#N/A</v>
      </c>
      <c r="Z108" s="67" t="str">
        <f t="shared" si="61"/>
        <v>Y</v>
      </c>
      <c r="AA108" s="67" t="str">
        <f t="shared" si="62"/>
        <v>Y</v>
      </c>
      <c r="AB108" s="67" t="str">
        <f t="shared" si="63"/>
        <v>Y</v>
      </c>
    </row>
    <row r="109" spans="1:52" ht="15.6" x14ac:dyDescent="0.3">
      <c r="A109" s="68"/>
      <c r="B109" s="69"/>
      <c r="C109" s="80"/>
      <c r="D109" s="80"/>
      <c r="E109" s="19">
        <f t="shared" si="64"/>
        <v>0</v>
      </c>
      <c r="F109" s="19">
        <f t="shared" si="65"/>
        <v>0</v>
      </c>
      <c r="G109" s="19">
        <f t="shared" si="66"/>
        <v>0</v>
      </c>
      <c r="H109" s="19">
        <f t="shared" si="67"/>
        <v>0</v>
      </c>
      <c r="I109" s="1"/>
      <c r="J109" s="30">
        <f t="shared" si="68"/>
        <v>0</v>
      </c>
      <c r="K109" s="30">
        <f t="shared" si="69"/>
        <v>0</v>
      </c>
      <c r="L109" s="30">
        <f t="shared" si="70"/>
        <v>0</v>
      </c>
      <c r="M109" s="30">
        <f t="shared" si="71"/>
        <v>0</v>
      </c>
      <c r="N109" s="30">
        <f t="shared" si="72"/>
        <v>0</v>
      </c>
      <c r="O109" s="19" t="e">
        <f t="shared" si="54"/>
        <v>#N/A</v>
      </c>
      <c r="P109" s="70">
        <f t="shared" si="73"/>
        <v>0</v>
      </c>
      <c r="Q109" s="20">
        <f t="shared" si="74"/>
        <v>0</v>
      </c>
      <c r="S109" s="55">
        <f t="shared" si="55"/>
        <v>0</v>
      </c>
      <c r="T109" s="40">
        <f t="shared" si="56"/>
        <v>0</v>
      </c>
      <c r="U109" s="40">
        <f t="shared" si="57"/>
        <v>0</v>
      </c>
      <c r="V109" s="71">
        <f t="shared" si="58"/>
        <v>0</v>
      </c>
      <c r="W109" s="40">
        <f t="shared" si="59"/>
        <v>0</v>
      </c>
      <c r="X109" s="72" t="e">
        <f t="shared" si="60"/>
        <v>#N/A</v>
      </c>
      <c r="Z109" s="67" t="str">
        <f t="shared" si="61"/>
        <v>Y</v>
      </c>
      <c r="AA109" s="67" t="str">
        <f t="shared" si="62"/>
        <v>Y</v>
      </c>
      <c r="AB109" s="67" t="str">
        <f t="shared" si="63"/>
        <v>Y</v>
      </c>
    </row>
    <row r="110" spans="1:52" ht="15.6" x14ac:dyDescent="0.3">
      <c r="A110" s="68"/>
      <c r="B110" s="69"/>
      <c r="C110" s="80"/>
      <c r="D110" s="80"/>
      <c r="E110" s="19">
        <f t="shared" si="64"/>
        <v>0</v>
      </c>
      <c r="F110" s="19">
        <f t="shared" si="65"/>
        <v>0</v>
      </c>
      <c r="G110" s="19">
        <f t="shared" si="66"/>
        <v>0</v>
      </c>
      <c r="H110" s="19">
        <f t="shared" si="67"/>
        <v>0</v>
      </c>
      <c r="I110" s="1"/>
      <c r="J110" s="30">
        <f t="shared" si="68"/>
        <v>0</v>
      </c>
      <c r="K110" s="30">
        <f t="shared" si="69"/>
        <v>0</v>
      </c>
      <c r="L110" s="30">
        <f t="shared" si="70"/>
        <v>0</v>
      </c>
      <c r="M110" s="30">
        <f t="shared" si="71"/>
        <v>0</v>
      </c>
      <c r="N110" s="30">
        <f t="shared" si="72"/>
        <v>0</v>
      </c>
      <c r="O110" s="19" t="e">
        <f t="shared" si="54"/>
        <v>#N/A</v>
      </c>
      <c r="P110" s="70">
        <f t="shared" si="73"/>
        <v>0</v>
      </c>
      <c r="Q110" s="20">
        <f t="shared" si="74"/>
        <v>0</v>
      </c>
      <c r="S110" s="55">
        <f t="shared" si="55"/>
        <v>0</v>
      </c>
      <c r="T110" s="40">
        <f t="shared" si="56"/>
        <v>0</v>
      </c>
      <c r="U110" s="40">
        <f t="shared" si="57"/>
        <v>0</v>
      </c>
      <c r="V110" s="71">
        <f t="shared" si="58"/>
        <v>0</v>
      </c>
      <c r="W110" s="40">
        <f t="shared" si="59"/>
        <v>0</v>
      </c>
      <c r="X110" s="72" t="e">
        <f t="shared" si="60"/>
        <v>#N/A</v>
      </c>
      <c r="Z110" s="67" t="str">
        <f t="shared" si="61"/>
        <v>Y</v>
      </c>
      <c r="AA110" s="67" t="str">
        <f t="shared" si="62"/>
        <v>Y</v>
      </c>
      <c r="AB110" s="67" t="str">
        <f t="shared" si="63"/>
        <v>Y</v>
      </c>
    </row>
    <row r="111" spans="1:52" ht="15.6" x14ac:dyDescent="0.3">
      <c r="A111" s="68"/>
      <c r="B111" s="69"/>
      <c r="C111" s="80"/>
      <c r="D111" s="80"/>
      <c r="E111" s="19">
        <f t="shared" si="64"/>
        <v>0</v>
      </c>
      <c r="F111" s="19">
        <f t="shared" si="65"/>
        <v>0</v>
      </c>
      <c r="G111" s="19">
        <f t="shared" si="66"/>
        <v>0</v>
      </c>
      <c r="H111" s="19">
        <f t="shared" si="67"/>
        <v>0</v>
      </c>
      <c r="I111" s="1"/>
      <c r="J111" s="30">
        <f t="shared" si="68"/>
        <v>0</v>
      </c>
      <c r="K111" s="30">
        <f t="shared" si="69"/>
        <v>0</v>
      </c>
      <c r="L111" s="30">
        <f t="shared" si="70"/>
        <v>0</v>
      </c>
      <c r="M111" s="30">
        <f t="shared" si="71"/>
        <v>0</v>
      </c>
      <c r="N111" s="30">
        <f t="shared" si="72"/>
        <v>0</v>
      </c>
      <c r="O111" s="19" t="e">
        <f t="shared" si="54"/>
        <v>#N/A</v>
      </c>
      <c r="P111" s="70">
        <f t="shared" si="73"/>
        <v>0</v>
      </c>
      <c r="Q111" s="20">
        <f t="shared" si="74"/>
        <v>0</v>
      </c>
      <c r="S111" s="55">
        <f t="shared" si="55"/>
        <v>0</v>
      </c>
      <c r="T111" s="40">
        <f t="shared" si="56"/>
        <v>0</v>
      </c>
      <c r="U111" s="40">
        <f t="shared" si="57"/>
        <v>0</v>
      </c>
      <c r="V111" s="71">
        <f t="shared" si="58"/>
        <v>0</v>
      </c>
      <c r="W111" s="40">
        <f t="shared" si="59"/>
        <v>0</v>
      </c>
      <c r="X111" s="72" t="e">
        <f t="shared" si="60"/>
        <v>#N/A</v>
      </c>
      <c r="Z111" s="67" t="str">
        <f t="shared" si="61"/>
        <v>Y</v>
      </c>
      <c r="AA111" s="67" t="str">
        <f t="shared" si="62"/>
        <v>Y</v>
      </c>
      <c r="AB111" s="67" t="str">
        <f t="shared" si="63"/>
        <v>Y</v>
      </c>
    </row>
    <row r="112" spans="1:52" ht="15.6" x14ac:dyDescent="0.3">
      <c r="A112" s="68"/>
      <c r="B112" s="69"/>
      <c r="C112" s="80"/>
      <c r="D112" s="80"/>
      <c r="E112" s="19">
        <f t="shared" si="64"/>
        <v>0</v>
      </c>
      <c r="F112" s="19">
        <f t="shared" si="65"/>
        <v>0</v>
      </c>
      <c r="G112" s="19">
        <f t="shared" si="66"/>
        <v>0</v>
      </c>
      <c r="H112" s="19">
        <f t="shared" si="67"/>
        <v>0</v>
      </c>
      <c r="I112" s="1"/>
      <c r="J112" s="30">
        <f t="shared" si="68"/>
        <v>0</v>
      </c>
      <c r="K112" s="30">
        <f t="shared" si="69"/>
        <v>0</v>
      </c>
      <c r="L112" s="30">
        <f t="shared" si="70"/>
        <v>0</v>
      </c>
      <c r="M112" s="30">
        <f t="shared" si="71"/>
        <v>0</v>
      </c>
      <c r="N112" s="30">
        <f t="shared" si="72"/>
        <v>0</v>
      </c>
      <c r="O112" s="19" t="e">
        <f t="shared" si="54"/>
        <v>#N/A</v>
      </c>
      <c r="P112" s="70">
        <f t="shared" si="73"/>
        <v>0</v>
      </c>
      <c r="Q112" s="20">
        <f t="shared" si="74"/>
        <v>0</v>
      </c>
      <c r="S112" s="55">
        <f t="shared" si="55"/>
        <v>0</v>
      </c>
      <c r="T112" s="40">
        <f t="shared" si="56"/>
        <v>0</v>
      </c>
      <c r="U112" s="40">
        <f t="shared" si="57"/>
        <v>0</v>
      </c>
      <c r="V112" s="71">
        <f t="shared" si="58"/>
        <v>0</v>
      </c>
      <c r="W112" s="40">
        <f t="shared" si="59"/>
        <v>0</v>
      </c>
      <c r="X112" s="72" t="e">
        <f t="shared" si="60"/>
        <v>#N/A</v>
      </c>
      <c r="Z112" s="67" t="str">
        <f t="shared" si="61"/>
        <v>Y</v>
      </c>
      <c r="AA112" s="67" t="str">
        <f t="shared" si="62"/>
        <v>Y</v>
      </c>
      <c r="AB112" s="67" t="str">
        <f t="shared" si="63"/>
        <v>Y</v>
      </c>
    </row>
    <row r="113" spans="1:52" ht="15.6" x14ac:dyDescent="0.3">
      <c r="A113" s="68"/>
      <c r="B113" s="69"/>
      <c r="C113" s="80"/>
      <c r="D113" s="80"/>
      <c r="E113" s="19">
        <f t="shared" si="64"/>
        <v>0</v>
      </c>
      <c r="F113" s="19">
        <f t="shared" si="65"/>
        <v>0</v>
      </c>
      <c r="G113" s="19">
        <f t="shared" si="66"/>
        <v>0</v>
      </c>
      <c r="H113" s="19">
        <f t="shared" si="67"/>
        <v>0</v>
      </c>
      <c r="I113" s="1"/>
      <c r="J113" s="30">
        <f t="shared" si="68"/>
        <v>0</v>
      </c>
      <c r="K113" s="30">
        <f t="shared" si="69"/>
        <v>0</v>
      </c>
      <c r="L113" s="30">
        <f t="shared" si="70"/>
        <v>0</v>
      </c>
      <c r="M113" s="30">
        <f t="shared" si="71"/>
        <v>0</v>
      </c>
      <c r="N113" s="30">
        <f t="shared" si="72"/>
        <v>0</v>
      </c>
      <c r="O113" s="19" t="e">
        <f t="shared" si="54"/>
        <v>#N/A</v>
      </c>
      <c r="P113" s="70">
        <f t="shared" si="73"/>
        <v>0</v>
      </c>
      <c r="Q113" s="20">
        <f t="shared" si="74"/>
        <v>0</v>
      </c>
      <c r="S113" s="55">
        <f t="shared" si="55"/>
        <v>0</v>
      </c>
      <c r="T113" s="40">
        <f t="shared" si="56"/>
        <v>0</v>
      </c>
      <c r="U113" s="40">
        <f t="shared" si="57"/>
        <v>0</v>
      </c>
      <c r="V113" s="71">
        <f t="shared" si="58"/>
        <v>0</v>
      </c>
      <c r="W113" s="40">
        <f t="shared" si="59"/>
        <v>0</v>
      </c>
      <c r="X113" s="72" t="e">
        <f t="shared" si="60"/>
        <v>#N/A</v>
      </c>
      <c r="Z113" s="67" t="str">
        <f t="shared" si="61"/>
        <v>Y</v>
      </c>
      <c r="AA113" s="67" t="str">
        <f t="shared" si="62"/>
        <v>Y</v>
      </c>
      <c r="AB113" s="67" t="str">
        <f t="shared" si="63"/>
        <v>Y</v>
      </c>
    </row>
    <row r="114" spans="1:52" ht="15.6" x14ac:dyDescent="0.3">
      <c r="A114" s="68"/>
      <c r="B114" s="69"/>
      <c r="C114" s="80"/>
      <c r="D114" s="80"/>
      <c r="E114" s="19">
        <f t="shared" si="64"/>
        <v>0</v>
      </c>
      <c r="F114" s="19">
        <f t="shared" si="65"/>
        <v>0</v>
      </c>
      <c r="G114" s="19">
        <f t="shared" si="66"/>
        <v>0</v>
      </c>
      <c r="H114" s="19">
        <f t="shared" si="67"/>
        <v>0</v>
      </c>
      <c r="I114" s="1"/>
      <c r="J114" s="30">
        <f t="shared" si="68"/>
        <v>0</v>
      </c>
      <c r="K114" s="30">
        <f t="shared" si="69"/>
        <v>0</v>
      </c>
      <c r="L114" s="30">
        <f t="shared" si="70"/>
        <v>0</v>
      </c>
      <c r="M114" s="30">
        <f t="shared" si="71"/>
        <v>0</v>
      </c>
      <c r="N114" s="30">
        <f t="shared" si="72"/>
        <v>0</v>
      </c>
      <c r="O114" s="19" t="e">
        <f t="shared" si="54"/>
        <v>#N/A</v>
      </c>
      <c r="P114" s="70">
        <f t="shared" si="73"/>
        <v>0</v>
      </c>
      <c r="Q114" s="20">
        <f t="shared" si="74"/>
        <v>0</v>
      </c>
      <c r="S114" s="55">
        <f t="shared" si="55"/>
        <v>0</v>
      </c>
      <c r="T114" s="40">
        <f t="shared" si="56"/>
        <v>0</v>
      </c>
      <c r="U114" s="40">
        <f t="shared" si="57"/>
        <v>0</v>
      </c>
      <c r="V114" s="71">
        <f t="shared" si="58"/>
        <v>0</v>
      </c>
      <c r="W114" s="40">
        <f t="shared" si="59"/>
        <v>0</v>
      </c>
      <c r="X114" s="72" t="e">
        <f t="shared" si="60"/>
        <v>#N/A</v>
      </c>
      <c r="Z114" s="67" t="str">
        <f t="shared" si="61"/>
        <v>Y</v>
      </c>
      <c r="AA114" s="67" t="str">
        <f t="shared" si="62"/>
        <v>Y</v>
      </c>
      <c r="AB114" s="67" t="str">
        <f t="shared" si="63"/>
        <v>Y</v>
      </c>
    </row>
    <row r="115" spans="1:52" ht="15.6" x14ac:dyDescent="0.3">
      <c r="A115" s="68"/>
      <c r="B115" s="69"/>
      <c r="C115" s="80"/>
      <c r="D115" s="80"/>
      <c r="E115" s="19">
        <f t="shared" si="64"/>
        <v>0</v>
      </c>
      <c r="F115" s="19">
        <f t="shared" si="65"/>
        <v>0</v>
      </c>
      <c r="G115" s="19">
        <f t="shared" si="66"/>
        <v>0</v>
      </c>
      <c r="H115" s="19">
        <f t="shared" si="67"/>
        <v>0</v>
      </c>
      <c r="I115" s="1"/>
      <c r="J115" s="30">
        <f t="shared" si="68"/>
        <v>0</v>
      </c>
      <c r="K115" s="30">
        <f t="shared" si="69"/>
        <v>0</v>
      </c>
      <c r="L115" s="30">
        <f t="shared" si="70"/>
        <v>0</v>
      </c>
      <c r="M115" s="30">
        <f t="shared" si="71"/>
        <v>0</v>
      </c>
      <c r="N115" s="30">
        <f t="shared" si="72"/>
        <v>0</v>
      </c>
      <c r="O115" s="19" t="e">
        <f t="shared" si="54"/>
        <v>#N/A</v>
      </c>
      <c r="P115" s="70">
        <f t="shared" si="73"/>
        <v>0</v>
      </c>
      <c r="Q115" s="20">
        <f t="shared" si="74"/>
        <v>0</v>
      </c>
      <c r="S115" s="55">
        <f t="shared" si="55"/>
        <v>0</v>
      </c>
      <c r="T115" s="40">
        <f t="shared" si="56"/>
        <v>0</v>
      </c>
      <c r="U115" s="40">
        <f t="shared" si="57"/>
        <v>0</v>
      </c>
      <c r="V115" s="71">
        <f t="shared" si="58"/>
        <v>0</v>
      </c>
      <c r="W115" s="40">
        <f t="shared" si="59"/>
        <v>0</v>
      </c>
      <c r="X115" s="72" t="e">
        <f t="shared" si="60"/>
        <v>#N/A</v>
      </c>
      <c r="Z115" s="67" t="str">
        <f t="shared" si="61"/>
        <v>Y</v>
      </c>
      <c r="AA115" s="67" t="str">
        <f t="shared" si="62"/>
        <v>Y</v>
      </c>
      <c r="AB115" s="67" t="str">
        <f t="shared" si="63"/>
        <v>Y</v>
      </c>
    </row>
    <row r="116" spans="1:52" ht="15.6" x14ac:dyDescent="0.3">
      <c r="A116" s="73"/>
      <c r="B116" s="69"/>
      <c r="C116" s="80"/>
      <c r="D116" s="80"/>
      <c r="E116" s="19">
        <f t="shared" si="64"/>
        <v>0</v>
      </c>
      <c r="F116" s="19">
        <f t="shared" si="65"/>
        <v>0</v>
      </c>
      <c r="G116" s="19">
        <f t="shared" si="66"/>
        <v>0</v>
      </c>
      <c r="H116" s="19">
        <f t="shared" si="67"/>
        <v>0</v>
      </c>
      <c r="I116" s="1"/>
      <c r="J116" s="30">
        <f t="shared" si="68"/>
        <v>0</v>
      </c>
      <c r="K116" s="30">
        <f t="shared" si="69"/>
        <v>0</v>
      </c>
      <c r="L116" s="30">
        <f t="shared" si="70"/>
        <v>0</v>
      </c>
      <c r="M116" s="30">
        <f t="shared" si="71"/>
        <v>0</v>
      </c>
      <c r="N116" s="30">
        <f t="shared" si="72"/>
        <v>0</v>
      </c>
      <c r="O116" s="19" t="e">
        <f t="shared" si="54"/>
        <v>#N/A</v>
      </c>
      <c r="P116" s="70">
        <f t="shared" si="73"/>
        <v>0</v>
      </c>
      <c r="Q116" s="20">
        <f t="shared" si="74"/>
        <v>0</v>
      </c>
      <c r="S116" s="55">
        <f t="shared" si="55"/>
        <v>0</v>
      </c>
      <c r="T116" s="40">
        <f t="shared" si="56"/>
        <v>0</v>
      </c>
      <c r="U116" s="40">
        <f t="shared" si="57"/>
        <v>0</v>
      </c>
      <c r="V116" s="71">
        <f t="shared" si="58"/>
        <v>0</v>
      </c>
      <c r="W116" s="40">
        <f t="shared" si="59"/>
        <v>0</v>
      </c>
      <c r="X116" s="72" t="e">
        <f t="shared" si="60"/>
        <v>#N/A</v>
      </c>
      <c r="Z116" s="67" t="str">
        <f t="shared" si="61"/>
        <v>Y</v>
      </c>
      <c r="AA116" s="67" t="str">
        <f t="shared" si="62"/>
        <v>Y</v>
      </c>
      <c r="AB116" s="67" t="str">
        <f t="shared" si="63"/>
        <v>Y</v>
      </c>
    </row>
    <row r="117" spans="1:52" ht="15.6" x14ac:dyDescent="0.3">
      <c r="A117" s="68"/>
      <c r="B117" s="69"/>
      <c r="C117" s="80"/>
      <c r="D117" s="80"/>
      <c r="E117" s="19">
        <f t="shared" si="64"/>
        <v>0</v>
      </c>
      <c r="F117" s="19">
        <f t="shared" si="65"/>
        <v>0</v>
      </c>
      <c r="G117" s="19">
        <f t="shared" si="66"/>
        <v>0</v>
      </c>
      <c r="H117" s="19">
        <f t="shared" si="67"/>
        <v>0</v>
      </c>
      <c r="I117" s="1"/>
      <c r="J117" s="30">
        <f t="shared" si="68"/>
        <v>0</v>
      </c>
      <c r="K117" s="30">
        <f t="shared" si="69"/>
        <v>0</v>
      </c>
      <c r="L117" s="30">
        <f t="shared" si="70"/>
        <v>0</v>
      </c>
      <c r="M117" s="30">
        <f t="shared" si="71"/>
        <v>0</v>
      </c>
      <c r="N117" s="30">
        <f t="shared" si="72"/>
        <v>0</v>
      </c>
      <c r="O117" s="19" t="e">
        <f t="shared" si="54"/>
        <v>#N/A</v>
      </c>
      <c r="P117" s="70">
        <f t="shared" si="73"/>
        <v>0</v>
      </c>
      <c r="Q117" s="20">
        <f t="shared" si="74"/>
        <v>0</v>
      </c>
      <c r="S117" s="55">
        <f t="shared" si="55"/>
        <v>0</v>
      </c>
      <c r="T117" s="40">
        <f t="shared" si="56"/>
        <v>0</v>
      </c>
      <c r="U117" s="40">
        <f t="shared" si="57"/>
        <v>0</v>
      </c>
      <c r="V117" s="71">
        <f t="shared" si="58"/>
        <v>0</v>
      </c>
      <c r="W117" s="40">
        <f t="shared" si="59"/>
        <v>0</v>
      </c>
      <c r="X117" s="72" t="e">
        <f t="shared" si="60"/>
        <v>#N/A</v>
      </c>
      <c r="Z117" s="67" t="str">
        <f t="shared" si="61"/>
        <v>Y</v>
      </c>
      <c r="AA117" s="67" t="str">
        <f t="shared" si="62"/>
        <v>Y</v>
      </c>
      <c r="AB117" s="67" t="str">
        <f t="shared" si="63"/>
        <v>Y</v>
      </c>
    </row>
    <row r="118" spans="1:52" ht="15.6" x14ac:dyDescent="0.3">
      <c r="A118" s="68"/>
      <c r="B118" s="69"/>
      <c r="C118" s="80"/>
      <c r="D118" s="80"/>
      <c r="E118" s="19">
        <f t="shared" si="64"/>
        <v>0</v>
      </c>
      <c r="F118" s="19">
        <f t="shared" si="65"/>
        <v>0</v>
      </c>
      <c r="G118" s="19">
        <f t="shared" si="66"/>
        <v>0</v>
      </c>
      <c r="H118" s="19">
        <f t="shared" si="67"/>
        <v>0</v>
      </c>
      <c r="I118" s="1"/>
      <c r="J118" s="30">
        <f t="shared" si="68"/>
        <v>0</v>
      </c>
      <c r="K118" s="30">
        <f t="shared" si="69"/>
        <v>0</v>
      </c>
      <c r="L118" s="30">
        <f t="shared" si="70"/>
        <v>0</v>
      </c>
      <c r="M118" s="30">
        <f t="shared" si="71"/>
        <v>0</v>
      </c>
      <c r="N118" s="30">
        <f t="shared" si="72"/>
        <v>0</v>
      </c>
      <c r="O118" s="19" t="e">
        <f t="shared" si="54"/>
        <v>#N/A</v>
      </c>
      <c r="P118" s="70">
        <f t="shared" si="73"/>
        <v>0</v>
      </c>
      <c r="Q118" s="20">
        <f t="shared" si="74"/>
        <v>0</v>
      </c>
      <c r="S118" s="55">
        <f t="shared" si="55"/>
        <v>0</v>
      </c>
      <c r="T118" s="40">
        <f t="shared" si="56"/>
        <v>0</v>
      </c>
      <c r="U118" s="40">
        <f t="shared" si="57"/>
        <v>0</v>
      </c>
      <c r="V118" s="71">
        <f t="shared" si="58"/>
        <v>0</v>
      </c>
      <c r="W118" s="40">
        <f t="shared" si="59"/>
        <v>0</v>
      </c>
      <c r="X118" s="72" t="e">
        <f t="shared" si="60"/>
        <v>#N/A</v>
      </c>
      <c r="Z118" s="67" t="str">
        <f t="shared" si="61"/>
        <v>Y</v>
      </c>
      <c r="AA118" s="67" t="str">
        <f t="shared" si="62"/>
        <v>Y</v>
      </c>
      <c r="AB118" s="67" t="str">
        <f t="shared" si="63"/>
        <v>Y</v>
      </c>
    </row>
    <row r="119" spans="1:52" ht="15.6" x14ac:dyDescent="0.3">
      <c r="A119" s="68"/>
      <c r="B119" s="69"/>
      <c r="C119" s="80"/>
      <c r="D119" s="80"/>
      <c r="E119" s="19">
        <f t="shared" si="64"/>
        <v>0</v>
      </c>
      <c r="F119" s="19">
        <f t="shared" si="65"/>
        <v>0</v>
      </c>
      <c r="G119" s="19">
        <f t="shared" si="66"/>
        <v>0</v>
      </c>
      <c r="H119" s="19">
        <f t="shared" si="67"/>
        <v>0</v>
      </c>
      <c r="I119" s="1"/>
      <c r="J119" s="30">
        <f t="shared" si="68"/>
        <v>0</v>
      </c>
      <c r="K119" s="30">
        <f t="shared" si="69"/>
        <v>0</v>
      </c>
      <c r="L119" s="30">
        <f t="shared" si="70"/>
        <v>0</v>
      </c>
      <c r="M119" s="30">
        <f t="shared" si="71"/>
        <v>0</v>
      </c>
      <c r="N119" s="30">
        <f t="shared" si="72"/>
        <v>0</v>
      </c>
      <c r="O119" s="19" t="e">
        <f t="shared" si="54"/>
        <v>#N/A</v>
      </c>
      <c r="P119" s="70">
        <f t="shared" si="73"/>
        <v>0</v>
      </c>
      <c r="Q119" s="20">
        <f t="shared" si="74"/>
        <v>0</v>
      </c>
      <c r="S119" s="55">
        <f t="shared" si="55"/>
        <v>0</v>
      </c>
      <c r="T119" s="40">
        <f t="shared" si="56"/>
        <v>0</v>
      </c>
      <c r="U119" s="40">
        <f t="shared" si="57"/>
        <v>0</v>
      </c>
      <c r="V119" s="71">
        <f t="shared" si="58"/>
        <v>0</v>
      </c>
      <c r="W119" s="40">
        <f t="shared" si="59"/>
        <v>0</v>
      </c>
      <c r="X119" s="72" t="e">
        <f t="shared" si="60"/>
        <v>#N/A</v>
      </c>
      <c r="Z119" s="67" t="str">
        <f t="shared" si="61"/>
        <v>Y</v>
      </c>
      <c r="AA119" s="67" t="str">
        <f t="shared" si="62"/>
        <v>Y</v>
      </c>
      <c r="AB119" s="67" t="str">
        <f t="shared" si="63"/>
        <v>Y</v>
      </c>
    </row>
    <row r="120" spans="1:52" ht="15.6" x14ac:dyDescent="0.3">
      <c r="A120" s="68"/>
      <c r="B120" s="69"/>
      <c r="C120" s="80"/>
      <c r="D120" s="80"/>
      <c r="E120" s="19">
        <f t="shared" si="64"/>
        <v>0</v>
      </c>
      <c r="F120" s="19">
        <f t="shared" si="65"/>
        <v>0</v>
      </c>
      <c r="G120" s="19">
        <f t="shared" si="66"/>
        <v>0</v>
      </c>
      <c r="H120" s="19">
        <f t="shared" si="67"/>
        <v>0</v>
      </c>
      <c r="I120" s="1"/>
      <c r="J120" s="30">
        <f t="shared" si="68"/>
        <v>0</v>
      </c>
      <c r="K120" s="30">
        <f t="shared" si="69"/>
        <v>0</v>
      </c>
      <c r="L120" s="30">
        <f t="shared" si="70"/>
        <v>0</v>
      </c>
      <c r="M120" s="30">
        <f t="shared" si="71"/>
        <v>0</v>
      </c>
      <c r="N120" s="30">
        <f t="shared" si="72"/>
        <v>0</v>
      </c>
      <c r="O120" s="19" t="e">
        <f t="shared" si="54"/>
        <v>#N/A</v>
      </c>
      <c r="P120" s="70">
        <f t="shared" si="73"/>
        <v>0</v>
      </c>
      <c r="Q120" s="20">
        <f t="shared" si="74"/>
        <v>0</v>
      </c>
      <c r="S120" s="55">
        <f t="shared" si="55"/>
        <v>0</v>
      </c>
      <c r="T120" s="40">
        <f t="shared" si="56"/>
        <v>0</v>
      </c>
      <c r="U120" s="40">
        <f t="shared" si="57"/>
        <v>0</v>
      </c>
      <c r="V120" s="71">
        <f t="shared" si="58"/>
        <v>0</v>
      </c>
      <c r="W120" s="40">
        <f t="shared" si="59"/>
        <v>0</v>
      </c>
      <c r="X120" s="72" t="e">
        <f t="shared" si="60"/>
        <v>#N/A</v>
      </c>
      <c r="Z120" s="67" t="str">
        <f t="shared" si="61"/>
        <v>Y</v>
      </c>
      <c r="AA120" s="67" t="str">
        <f t="shared" si="62"/>
        <v>Y</v>
      </c>
      <c r="AB120" s="67" t="str">
        <f t="shared" si="63"/>
        <v>Y</v>
      </c>
    </row>
    <row r="121" spans="1:52" ht="15.6" x14ac:dyDescent="0.3">
      <c r="A121" s="68"/>
      <c r="B121" s="69"/>
      <c r="C121" s="80"/>
      <c r="D121" s="80"/>
      <c r="E121" s="19">
        <f t="shared" si="64"/>
        <v>0</v>
      </c>
      <c r="F121" s="19">
        <f t="shared" si="65"/>
        <v>0</v>
      </c>
      <c r="G121" s="19">
        <f t="shared" si="66"/>
        <v>0</v>
      </c>
      <c r="H121" s="19">
        <f t="shared" si="67"/>
        <v>0</v>
      </c>
      <c r="I121" s="1"/>
      <c r="J121" s="30">
        <f t="shared" si="68"/>
        <v>0</v>
      </c>
      <c r="K121" s="30">
        <f t="shared" si="69"/>
        <v>0</v>
      </c>
      <c r="L121" s="30">
        <f t="shared" si="70"/>
        <v>0</v>
      </c>
      <c r="M121" s="30">
        <f t="shared" si="71"/>
        <v>0</v>
      </c>
      <c r="N121" s="30">
        <f t="shared" si="72"/>
        <v>0</v>
      </c>
      <c r="O121" s="19" t="e">
        <f t="shared" si="54"/>
        <v>#N/A</v>
      </c>
      <c r="P121" s="70">
        <f t="shared" si="73"/>
        <v>0</v>
      </c>
      <c r="Q121" s="20">
        <f t="shared" si="74"/>
        <v>0</v>
      </c>
      <c r="S121" s="55">
        <f t="shared" si="55"/>
        <v>0</v>
      </c>
      <c r="T121" s="40">
        <f t="shared" si="56"/>
        <v>0</v>
      </c>
      <c r="U121" s="40">
        <f t="shared" si="57"/>
        <v>0</v>
      </c>
      <c r="V121" s="71">
        <f t="shared" si="58"/>
        <v>0</v>
      </c>
      <c r="W121" s="40">
        <f t="shared" si="59"/>
        <v>0</v>
      </c>
      <c r="X121" s="72" t="e">
        <f t="shared" si="60"/>
        <v>#N/A</v>
      </c>
      <c r="Z121" s="67" t="str">
        <f t="shared" si="61"/>
        <v>Y</v>
      </c>
      <c r="AA121" s="67" t="str">
        <f t="shared" si="62"/>
        <v>Y</v>
      </c>
      <c r="AB121" s="67" t="str">
        <f t="shared" si="63"/>
        <v>Y</v>
      </c>
    </row>
    <row r="122" spans="1:52" s="10" customFormat="1" ht="15.6" x14ac:dyDescent="0.3">
      <c r="A122" s="97" t="s">
        <v>469</v>
      </c>
      <c r="B122" s="98"/>
      <c r="C122" s="112">
        <f>C91-(C101+E122)</f>
        <v>0</v>
      </c>
      <c r="D122" s="112"/>
      <c r="E122" s="18">
        <f>SUM(E106:E121)</f>
        <v>0</v>
      </c>
      <c r="F122" s="18">
        <f>SUM(F106:F121)</f>
        <v>0</v>
      </c>
      <c r="G122" s="18">
        <f>SUM(G106:G121)</f>
        <v>0</v>
      </c>
      <c r="H122" s="18">
        <f>SUM(H106:H121)</f>
        <v>0</v>
      </c>
      <c r="I122" s="18">
        <f>I91-(I101+J122)</f>
        <v>0</v>
      </c>
      <c r="J122" s="16">
        <f>SUM(J106:J121)</f>
        <v>0</v>
      </c>
      <c r="K122" s="16"/>
      <c r="L122" s="29">
        <f>SUM(L106:L121)</f>
        <v>0</v>
      </c>
      <c r="M122" s="16">
        <f>SUM(M106:M121)</f>
        <v>0</v>
      </c>
      <c r="N122" s="16">
        <f>SUM(N106:N121)</f>
        <v>0</v>
      </c>
      <c r="O122" s="16"/>
      <c r="P122" s="157">
        <f>P92-SUM(P102,P106:P121)</f>
        <v>0</v>
      </c>
      <c r="Q122" s="158">
        <f>SUM(Q106:Q121)</f>
        <v>0</v>
      </c>
      <c r="S122" s="39" t="s">
        <v>17</v>
      </c>
      <c r="T122" s="17"/>
      <c r="U122" s="17"/>
      <c r="V122" s="122">
        <f>V92-SUM(V102,V106:V121)</f>
        <v>0</v>
      </c>
      <c r="W122" s="123">
        <f>SUM(W106:W121)</f>
        <v>0</v>
      </c>
      <c r="X122" s="72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</row>
    <row r="123" spans="1:52" x14ac:dyDescent="0.3">
      <c r="A123" s="7"/>
      <c r="B123" s="8"/>
      <c r="C123" s="8"/>
      <c r="D123" s="53"/>
      <c r="E123" s="53"/>
      <c r="F123" s="53"/>
      <c r="G123" s="53"/>
      <c r="H123" s="53"/>
      <c r="I123" s="8"/>
      <c r="J123" s="8"/>
      <c r="K123" s="8"/>
      <c r="L123" s="8"/>
      <c r="M123" s="8"/>
      <c r="N123" s="8"/>
      <c r="O123" s="8"/>
      <c r="P123" s="8"/>
      <c r="Q123" s="54"/>
      <c r="S123" s="7"/>
      <c r="T123" s="53"/>
      <c r="U123" s="8"/>
      <c r="V123" s="8"/>
      <c r="W123" s="54"/>
    </row>
    <row r="124" spans="1:52" x14ac:dyDescent="0.3">
      <c r="A124" s="79" t="s">
        <v>18</v>
      </c>
      <c r="B124" s="79"/>
      <c r="C124" s="85"/>
      <c r="D124" s="86"/>
      <c r="E124" s="4"/>
      <c r="F124" s="4"/>
      <c r="G124" s="4"/>
      <c r="H124" s="4"/>
      <c r="I124" s="83" t="s">
        <v>1</v>
      </c>
      <c r="J124" s="84"/>
      <c r="K124" s="85"/>
      <c r="L124" s="86"/>
      <c r="M124" s="14"/>
      <c r="N124" s="14"/>
      <c r="O124" s="14"/>
      <c r="P124" s="85"/>
      <c r="Q124" s="86"/>
      <c r="S124" s="104" t="s">
        <v>18</v>
      </c>
      <c r="T124" s="105"/>
      <c r="U124" s="55"/>
      <c r="V124" s="8" t="s">
        <v>1</v>
      </c>
      <c r="W124" s="55"/>
    </row>
    <row r="125" spans="1:52" x14ac:dyDescent="0.3">
      <c r="A125" s="83" t="s">
        <v>470</v>
      </c>
      <c r="B125" s="84"/>
      <c r="C125" s="85"/>
      <c r="D125" s="86"/>
      <c r="E125" s="4"/>
      <c r="F125" s="4"/>
      <c r="G125" s="4"/>
      <c r="H125" s="4"/>
      <c r="I125" s="83" t="s">
        <v>471</v>
      </c>
      <c r="J125" s="103"/>
      <c r="K125" s="85"/>
      <c r="L125" s="86"/>
      <c r="M125" s="14"/>
      <c r="N125" s="14"/>
      <c r="O125" s="14"/>
      <c r="P125" s="85"/>
      <c r="Q125" s="86"/>
      <c r="S125" s="104"/>
      <c r="T125" s="105"/>
      <c r="U125" s="55"/>
      <c r="V125" s="8"/>
      <c r="W125" s="55"/>
    </row>
    <row r="126" spans="1:52" x14ac:dyDescent="0.3">
      <c r="A126" s="159" t="s">
        <v>465</v>
      </c>
      <c r="B126" s="160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1"/>
      <c r="S126" s="7"/>
      <c r="T126" s="8"/>
      <c r="U126" s="8"/>
      <c r="V126" s="8"/>
      <c r="W126" s="42"/>
    </row>
    <row r="127" spans="1:52" s="9" customFormat="1" ht="33.75" customHeight="1" x14ac:dyDescent="0.3">
      <c r="A127" s="87" t="s">
        <v>445</v>
      </c>
      <c r="B127" s="88"/>
      <c r="C127" s="89" t="s">
        <v>446</v>
      </c>
      <c r="D127" s="90"/>
      <c r="E127" s="56" t="s">
        <v>163</v>
      </c>
      <c r="F127" s="57" t="s">
        <v>165</v>
      </c>
      <c r="G127" s="57" t="s">
        <v>166</v>
      </c>
      <c r="H127" s="56" t="s">
        <v>160</v>
      </c>
      <c r="I127" s="58" t="s">
        <v>447</v>
      </c>
      <c r="J127" s="31"/>
      <c r="K127" s="57" t="s">
        <v>161</v>
      </c>
      <c r="L127" s="57" t="s">
        <v>165</v>
      </c>
      <c r="M127" s="57" t="s">
        <v>166</v>
      </c>
      <c r="N127" s="57" t="s">
        <v>170</v>
      </c>
      <c r="O127" s="56" t="s">
        <v>159</v>
      </c>
      <c r="P127" s="106" t="s">
        <v>448</v>
      </c>
      <c r="Q127" s="107"/>
      <c r="S127" s="59"/>
      <c r="T127" s="59" t="s">
        <v>449</v>
      </c>
      <c r="U127" s="59" t="s">
        <v>450</v>
      </c>
      <c r="V127" s="110" t="s">
        <v>472</v>
      </c>
      <c r="W127" s="111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</row>
    <row r="128" spans="1:52" ht="16.5" customHeight="1" x14ac:dyDescent="0.3">
      <c r="A128" s="101"/>
      <c r="B128" s="102"/>
      <c r="C128" s="117"/>
      <c r="D128" s="117"/>
      <c r="E128" s="15">
        <f t="shared" ref="E128:E147" si="75">IF(O128="Yes",C128,0)</f>
        <v>0</v>
      </c>
      <c r="F128" s="15">
        <f t="shared" ref="F128:F147" si="76">IF(ISNA(VLOOKUP(A128,FED,2,FALSE)),C128,0)</f>
        <v>0</v>
      </c>
      <c r="G128" s="15">
        <f t="shared" ref="G128:G147" si="77">IF(ISNA(VLOOKUP(A128,State,2,FALSE)),C128,0)</f>
        <v>0</v>
      </c>
      <c r="H128" s="15">
        <f t="shared" ref="H128:H147" si="78">IF(ISNA(VLOOKUP(A128,NoSS,2,FALSE)),C128,0)</f>
        <v>0</v>
      </c>
      <c r="I128" s="46"/>
      <c r="J128" s="61"/>
      <c r="K128" s="15">
        <f t="shared" ref="K128:K147" si="79">IF(O128="Yes",I128,0)</f>
        <v>0</v>
      </c>
      <c r="L128" s="15">
        <f t="shared" ref="L128:L147" si="80">IF(ISNA(VLOOKUP(A128,FED,2,FALSE)),I128,0)</f>
        <v>0</v>
      </c>
      <c r="M128" s="15">
        <f t="shared" ref="M128:M147" si="81">IF(ISNA(VLOOKUP(A128,State,2,FALSE)),I128,0)</f>
        <v>0</v>
      </c>
      <c r="N128" s="15">
        <f t="shared" ref="N128:N147" si="82">IF(ISNA(VLOOKUP(A128,NoSS,2,FALSE)),I128,0)</f>
        <v>0</v>
      </c>
      <c r="O128" s="15" t="str">
        <f t="shared" ref="O128:O147" si="83">IF(ISNA(VLOOKUP(A128,NoGross,2,FALSE)),"Yes","No")</f>
        <v>Yes</v>
      </c>
      <c r="P128" s="108">
        <f>C128-I128</f>
        <v>0</v>
      </c>
      <c r="Q128" s="109"/>
      <c r="S128" s="55"/>
      <c r="T128" s="38">
        <f t="shared" ref="T128:T147" si="84">C128</f>
        <v>0</v>
      </c>
      <c r="U128" s="38">
        <f t="shared" ref="U128:U147" si="85">I128</f>
        <v>0</v>
      </c>
      <c r="V128" s="81">
        <f t="shared" ref="V128:V147" si="86">P128</f>
        <v>0</v>
      </c>
      <c r="W128" s="82"/>
    </row>
    <row r="129" spans="1:23" ht="16.5" customHeight="1" x14ac:dyDescent="0.3">
      <c r="A129" s="101"/>
      <c r="B129" s="102"/>
      <c r="C129" s="117"/>
      <c r="D129" s="117"/>
      <c r="E129" s="15">
        <f t="shared" si="75"/>
        <v>0</v>
      </c>
      <c r="F129" s="15">
        <f t="shared" si="76"/>
        <v>0</v>
      </c>
      <c r="G129" s="15">
        <f t="shared" si="77"/>
        <v>0</v>
      </c>
      <c r="H129" s="15">
        <f t="shared" si="78"/>
        <v>0</v>
      </c>
      <c r="I129" s="46"/>
      <c r="J129" s="61"/>
      <c r="K129" s="15">
        <f t="shared" si="79"/>
        <v>0</v>
      </c>
      <c r="L129" s="15">
        <f t="shared" si="80"/>
        <v>0</v>
      </c>
      <c r="M129" s="15">
        <f t="shared" si="81"/>
        <v>0</v>
      </c>
      <c r="N129" s="15">
        <f t="shared" si="82"/>
        <v>0</v>
      </c>
      <c r="O129" s="15" t="str">
        <f t="shared" si="83"/>
        <v>Yes</v>
      </c>
      <c r="P129" s="108">
        <f t="shared" ref="P129:P147" si="87">C129-I129</f>
        <v>0</v>
      </c>
      <c r="Q129" s="109"/>
      <c r="S129" s="55"/>
      <c r="T129" s="38">
        <f t="shared" si="84"/>
        <v>0</v>
      </c>
      <c r="U129" s="38">
        <f t="shared" si="85"/>
        <v>0</v>
      </c>
      <c r="V129" s="81">
        <f t="shared" si="86"/>
        <v>0</v>
      </c>
      <c r="W129" s="82"/>
    </row>
    <row r="130" spans="1:23" ht="16.5" customHeight="1" x14ac:dyDescent="0.3">
      <c r="A130" s="101"/>
      <c r="B130" s="102"/>
      <c r="C130" s="117"/>
      <c r="D130" s="117"/>
      <c r="E130" s="15">
        <f t="shared" si="75"/>
        <v>0</v>
      </c>
      <c r="F130" s="15">
        <f t="shared" si="76"/>
        <v>0</v>
      </c>
      <c r="G130" s="15">
        <f t="shared" si="77"/>
        <v>0</v>
      </c>
      <c r="H130" s="15">
        <f t="shared" si="78"/>
        <v>0</v>
      </c>
      <c r="I130" s="46"/>
      <c r="J130" s="61"/>
      <c r="K130" s="15">
        <f t="shared" si="79"/>
        <v>0</v>
      </c>
      <c r="L130" s="15">
        <f t="shared" si="80"/>
        <v>0</v>
      </c>
      <c r="M130" s="15">
        <f t="shared" si="81"/>
        <v>0</v>
      </c>
      <c r="N130" s="15">
        <f t="shared" si="82"/>
        <v>0</v>
      </c>
      <c r="O130" s="15" t="str">
        <f t="shared" si="83"/>
        <v>Yes</v>
      </c>
      <c r="P130" s="108">
        <f t="shared" si="87"/>
        <v>0</v>
      </c>
      <c r="Q130" s="109"/>
      <c r="S130" s="55"/>
      <c r="T130" s="38">
        <f t="shared" si="84"/>
        <v>0</v>
      </c>
      <c r="U130" s="38">
        <f t="shared" si="85"/>
        <v>0</v>
      </c>
      <c r="V130" s="81">
        <f t="shared" si="86"/>
        <v>0</v>
      </c>
      <c r="W130" s="82"/>
    </row>
    <row r="131" spans="1:23" ht="16.5" customHeight="1" x14ac:dyDescent="0.3">
      <c r="A131" s="101"/>
      <c r="B131" s="102"/>
      <c r="C131" s="117"/>
      <c r="D131" s="117"/>
      <c r="E131" s="15">
        <f t="shared" si="75"/>
        <v>0</v>
      </c>
      <c r="F131" s="15">
        <f t="shared" si="76"/>
        <v>0</v>
      </c>
      <c r="G131" s="15">
        <f t="shared" si="77"/>
        <v>0</v>
      </c>
      <c r="H131" s="15">
        <f t="shared" si="78"/>
        <v>0</v>
      </c>
      <c r="I131" s="46"/>
      <c r="J131" s="61"/>
      <c r="K131" s="15">
        <f t="shared" si="79"/>
        <v>0</v>
      </c>
      <c r="L131" s="15">
        <f t="shared" si="80"/>
        <v>0</v>
      </c>
      <c r="M131" s="15">
        <f t="shared" si="81"/>
        <v>0</v>
      </c>
      <c r="N131" s="15">
        <f t="shared" si="82"/>
        <v>0</v>
      </c>
      <c r="O131" s="15" t="str">
        <f t="shared" si="83"/>
        <v>Yes</v>
      </c>
      <c r="P131" s="108">
        <f t="shared" si="87"/>
        <v>0</v>
      </c>
      <c r="Q131" s="109"/>
      <c r="S131" s="55"/>
      <c r="T131" s="38">
        <f t="shared" si="84"/>
        <v>0</v>
      </c>
      <c r="U131" s="38">
        <f t="shared" si="85"/>
        <v>0</v>
      </c>
      <c r="V131" s="81">
        <f t="shared" si="86"/>
        <v>0</v>
      </c>
      <c r="W131" s="82"/>
    </row>
    <row r="132" spans="1:23" ht="16.5" customHeight="1" x14ac:dyDescent="0.3">
      <c r="A132" s="101"/>
      <c r="B132" s="102"/>
      <c r="C132" s="117"/>
      <c r="D132" s="117"/>
      <c r="E132" s="15">
        <f t="shared" si="75"/>
        <v>0</v>
      </c>
      <c r="F132" s="15">
        <f t="shared" si="76"/>
        <v>0</v>
      </c>
      <c r="G132" s="15">
        <f t="shared" si="77"/>
        <v>0</v>
      </c>
      <c r="H132" s="15">
        <f t="shared" si="78"/>
        <v>0</v>
      </c>
      <c r="I132" s="46"/>
      <c r="J132" s="61"/>
      <c r="K132" s="15">
        <f t="shared" si="79"/>
        <v>0</v>
      </c>
      <c r="L132" s="15">
        <f t="shared" si="80"/>
        <v>0</v>
      </c>
      <c r="M132" s="15">
        <f t="shared" si="81"/>
        <v>0</v>
      </c>
      <c r="N132" s="15">
        <f t="shared" si="82"/>
        <v>0</v>
      </c>
      <c r="O132" s="15" t="str">
        <f t="shared" si="83"/>
        <v>Yes</v>
      </c>
      <c r="P132" s="108">
        <f t="shared" si="87"/>
        <v>0</v>
      </c>
      <c r="Q132" s="109"/>
      <c r="S132" s="55"/>
      <c r="T132" s="38">
        <f t="shared" si="84"/>
        <v>0</v>
      </c>
      <c r="U132" s="38">
        <f t="shared" si="85"/>
        <v>0</v>
      </c>
      <c r="V132" s="81">
        <f t="shared" si="86"/>
        <v>0</v>
      </c>
      <c r="W132" s="82"/>
    </row>
    <row r="133" spans="1:23" ht="16.5" customHeight="1" x14ac:dyDescent="0.3">
      <c r="A133" s="101"/>
      <c r="B133" s="102"/>
      <c r="C133" s="117"/>
      <c r="D133" s="117"/>
      <c r="E133" s="15">
        <f t="shared" si="75"/>
        <v>0</v>
      </c>
      <c r="F133" s="15">
        <f t="shared" si="76"/>
        <v>0</v>
      </c>
      <c r="G133" s="15">
        <f t="shared" si="77"/>
        <v>0</v>
      </c>
      <c r="H133" s="15">
        <f t="shared" si="78"/>
        <v>0</v>
      </c>
      <c r="I133" s="46"/>
      <c r="J133" s="61"/>
      <c r="K133" s="15">
        <f t="shared" si="79"/>
        <v>0</v>
      </c>
      <c r="L133" s="15">
        <f t="shared" si="80"/>
        <v>0</v>
      </c>
      <c r="M133" s="15">
        <f t="shared" si="81"/>
        <v>0</v>
      </c>
      <c r="N133" s="15">
        <f t="shared" si="82"/>
        <v>0</v>
      </c>
      <c r="O133" s="15" t="str">
        <f t="shared" si="83"/>
        <v>Yes</v>
      </c>
      <c r="P133" s="108">
        <f t="shared" si="87"/>
        <v>0</v>
      </c>
      <c r="Q133" s="109"/>
      <c r="S133" s="55"/>
      <c r="T133" s="38">
        <f t="shared" si="84"/>
        <v>0</v>
      </c>
      <c r="U133" s="38">
        <f t="shared" si="85"/>
        <v>0</v>
      </c>
      <c r="V133" s="81">
        <f t="shared" si="86"/>
        <v>0</v>
      </c>
      <c r="W133" s="82"/>
    </row>
    <row r="134" spans="1:23" ht="16.5" customHeight="1" x14ac:dyDescent="0.3">
      <c r="A134" s="101"/>
      <c r="B134" s="102"/>
      <c r="C134" s="117"/>
      <c r="D134" s="117"/>
      <c r="E134" s="15">
        <f t="shared" si="75"/>
        <v>0</v>
      </c>
      <c r="F134" s="15">
        <f t="shared" si="76"/>
        <v>0</v>
      </c>
      <c r="G134" s="15">
        <f t="shared" si="77"/>
        <v>0</v>
      </c>
      <c r="H134" s="15">
        <f t="shared" si="78"/>
        <v>0</v>
      </c>
      <c r="I134" s="46"/>
      <c r="J134" s="61"/>
      <c r="K134" s="15">
        <f t="shared" si="79"/>
        <v>0</v>
      </c>
      <c r="L134" s="15">
        <f t="shared" si="80"/>
        <v>0</v>
      </c>
      <c r="M134" s="15">
        <f t="shared" si="81"/>
        <v>0</v>
      </c>
      <c r="N134" s="15">
        <f t="shared" si="82"/>
        <v>0</v>
      </c>
      <c r="O134" s="15" t="str">
        <f t="shared" si="83"/>
        <v>Yes</v>
      </c>
      <c r="P134" s="108">
        <f t="shared" si="87"/>
        <v>0</v>
      </c>
      <c r="Q134" s="109"/>
      <c r="S134" s="55"/>
      <c r="T134" s="38">
        <f t="shared" si="84"/>
        <v>0</v>
      </c>
      <c r="U134" s="38">
        <f t="shared" si="85"/>
        <v>0</v>
      </c>
      <c r="V134" s="81">
        <f t="shared" si="86"/>
        <v>0</v>
      </c>
      <c r="W134" s="82"/>
    </row>
    <row r="135" spans="1:23" ht="16.5" customHeight="1" x14ac:dyDescent="0.3">
      <c r="A135" s="101"/>
      <c r="B135" s="102"/>
      <c r="C135" s="117"/>
      <c r="D135" s="117"/>
      <c r="E135" s="15">
        <f t="shared" si="75"/>
        <v>0</v>
      </c>
      <c r="F135" s="15">
        <f t="shared" si="76"/>
        <v>0</v>
      </c>
      <c r="G135" s="15">
        <f t="shared" si="77"/>
        <v>0</v>
      </c>
      <c r="H135" s="15">
        <f t="shared" si="78"/>
        <v>0</v>
      </c>
      <c r="I135" s="46"/>
      <c r="J135" s="61"/>
      <c r="K135" s="15">
        <f t="shared" si="79"/>
        <v>0</v>
      </c>
      <c r="L135" s="15">
        <f t="shared" si="80"/>
        <v>0</v>
      </c>
      <c r="M135" s="15">
        <f t="shared" si="81"/>
        <v>0</v>
      </c>
      <c r="N135" s="15">
        <f t="shared" si="82"/>
        <v>0</v>
      </c>
      <c r="O135" s="15" t="str">
        <f t="shared" si="83"/>
        <v>Yes</v>
      </c>
      <c r="P135" s="108">
        <f t="shared" si="87"/>
        <v>0</v>
      </c>
      <c r="Q135" s="109"/>
      <c r="S135" s="55"/>
      <c r="T135" s="38">
        <f t="shared" si="84"/>
        <v>0</v>
      </c>
      <c r="U135" s="38">
        <f t="shared" si="85"/>
        <v>0</v>
      </c>
      <c r="V135" s="81">
        <f t="shared" si="86"/>
        <v>0</v>
      </c>
      <c r="W135" s="82"/>
    </row>
    <row r="136" spans="1:23" ht="16.5" customHeight="1" x14ac:dyDescent="0.3">
      <c r="A136" s="101"/>
      <c r="B136" s="102"/>
      <c r="C136" s="117"/>
      <c r="D136" s="117"/>
      <c r="E136" s="15">
        <f t="shared" si="75"/>
        <v>0</v>
      </c>
      <c r="F136" s="15">
        <f t="shared" si="76"/>
        <v>0</v>
      </c>
      <c r="G136" s="15">
        <f t="shared" si="77"/>
        <v>0</v>
      </c>
      <c r="H136" s="15">
        <f t="shared" si="78"/>
        <v>0</v>
      </c>
      <c r="I136" s="46"/>
      <c r="J136" s="61"/>
      <c r="K136" s="15">
        <f t="shared" si="79"/>
        <v>0</v>
      </c>
      <c r="L136" s="15">
        <f t="shared" si="80"/>
        <v>0</v>
      </c>
      <c r="M136" s="15">
        <f t="shared" si="81"/>
        <v>0</v>
      </c>
      <c r="N136" s="15">
        <f t="shared" si="82"/>
        <v>0</v>
      </c>
      <c r="O136" s="15" t="str">
        <f t="shared" si="83"/>
        <v>Yes</v>
      </c>
      <c r="P136" s="108">
        <f t="shared" si="87"/>
        <v>0</v>
      </c>
      <c r="Q136" s="109"/>
      <c r="S136" s="55"/>
      <c r="T136" s="38">
        <f t="shared" si="84"/>
        <v>0</v>
      </c>
      <c r="U136" s="38">
        <f t="shared" si="85"/>
        <v>0</v>
      </c>
      <c r="V136" s="81">
        <f t="shared" si="86"/>
        <v>0</v>
      </c>
      <c r="W136" s="82"/>
    </row>
    <row r="137" spans="1:23" ht="16.5" customHeight="1" x14ac:dyDescent="0.3">
      <c r="A137" s="101"/>
      <c r="B137" s="102"/>
      <c r="C137" s="117"/>
      <c r="D137" s="117"/>
      <c r="E137" s="15">
        <f t="shared" si="75"/>
        <v>0</v>
      </c>
      <c r="F137" s="15">
        <f t="shared" si="76"/>
        <v>0</v>
      </c>
      <c r="G137" s="15">
        <f t="shared" si="77"/>
        <v>0</v>
      </c>
      <c r="H137" s="15">
        <f t="shared" si="78"/>
        <v>0</v>
      </c>
      <c r="I137" s="46"/>
      <c r="J137" s="61"/>
      <c r="K137" s="15">
        <f t="shared" si="79"/>
        <v>0</v>
      </c>
      <c r="L137" s="15">
        <f t="shared" si="80"/>
        <v>0</v>
      </c>
      <c r="M137" s="15">
        <f t="shared" si="81"/>
        <v>0</v>
      </c>
      <c r="N137" s="15">
        <f t="shared" si="82"/>
        <v>0</v>
      </c>
      <c r="O137" s="15" t="str">
        <f t="shared" si="83"/>
        <v>Yes</v>
      </c>
      <c r="P137" s="108">
        <f t="shared" si="87"/>
        <v>0</v>
      </c>
      <c r="Q137" s="109"/>
      <c r="S137" s="55"/>
      <c r="T137" s="38">
        <f t="shared" si="84"/>
        <v>0</v>
      </c>
      <c r="U137" s="38">
        <f t="shared" si="85"/>
        <v>0</v>
      </c>
      <c r="V137" s="81">
        <f t="shared" si="86"/>
        <v>0</v>
      </c>
      <c r="W137" s="82"/>
    </row>
    <row r="138" spans="1:23" ht="16.5" customHeight="1" x14ac:dyDescent="0.3">
      <c r="A138" s="101"/>
      <c r="B138" s="102"/>
      <c r="C138" s="117"/>
      <c r="D138" s="117"/>
      <c r="E138" s="15">
        <f t="shared" si="75"/>
        <v>0</v>
      </c>
      <c r="F138" s="15">
        <f t="shared" si="76"/>
        <v>0</v>
      </c>
      <c r="G138" s="15">
        <f t="shared" si="77"/>
        <v>0</v>
      </c>
      <c r="H138" s="15">
        <f t="shared" si="78"/>
        <v>0</v>
      </c>
      <c r="I138" s="46"/>
      <c r="J138" s="61"/>
      <c r="K138" s="15">
        <f t="shared" si="79"/>
        <v>0</v>
      </c>
      <c r="L138" s="15">
        <f t="shared" si="80"/>
        <v>0</v>
      </c>
      <c r="M138" s="15">
        <f t="shared" si="81"/>
        <v>0</v>
      </c>
      <c r="N138" s="15">
        <f t="shared" si="82"/>
        <v>0</v>
      </c>
      <c r="O138" s="15" t="str">
        <f t="shared" si="83"/>
        <v>Yes</v>
      </c>
      <c r="P138" s="108">
        <f t="shared" si="87"/>
        <v>0</v>
      </c>
      <c r="Q138" s="109"/>
      <c r="S138" s="55"/>
      <c r="T138" s="38">
        <f t="shared" si="84"/>
        <v>0</v>
      </c>
      <c r="U138" s="38">
        <f t="shared" si="85"/>
        <v>0</v>
      </c>
      <c r="V138" s="81">
        <f t="shared" si="86"/>
        <v>0</v>
      </c>
      <c r="W138" s="82"/>
    </row>
    <row r="139" spans="1:23" ht="16.5" customHeight="1" x14ac:dyDescent="0.3">
      <c r="A139" s="101"/>
      <c r="B139" s="102"/>
      <c r="C139" s="117"/>
      <c r="D139" s="117"/>
      <c r="E139" s="15">
        <f t="shared" si="75"/>
        <v>0</v>
      </c>
      <c r="F139" s="15">
        <f t="shared" si="76"/>
        <v>0</v>
      </c>
      <c r="G139" s="15">
        <f t="shared" si="77"/>
        <v>0</v>
      </c>
      <c r="H139" s="15">
        <f t="shared" si="78"/>
        <v>0</v>
      </c>
      <c r="I139" s="46"/>
      <c r="J139" s="61"/>
      <c r="K139" s="15">
        <f t="shared" si="79"/>
        <v>0</v>
      </c>
      <c r="L139" s="15">
        <f t="shared" si="80"/>
        <v>0</v>
      </c>
      <c r="M139" s="15">
        <f t="shared" si="81"/>
        <v>0</v>
      </c>
      <c r="N139" s="15">
        <f t="shared" si="82"/>
        <v>0</v>
      </c>
      <c r="O139" s="15" t="str">
        <f t="shared" si="83"/>
        <v>Yes</v>
      </c>
      <c r="P139" s="108">
        <f t="shared" si="87"/>
        <v>0</v>
      </c>
      <c r="Q139" s="109"/>
      <c r="S139" s="55"/>
      <c r="T139" s="38">
        <f t="shared" si="84"/>
        <v>0</v>
      </c>
      <c r="U139" s="38">
        <f t="shared" si="85"/>
        <v>0</v>
      </c>
      <c r="V139" s="81">
        <f t="shared" si="86"/>
        <v>0</v>
      </c>
      <c r="W139" s="82"/>
    </row>
    <row r="140" spans="1:23" ht="16.5" customHeight="1" x14ac:dyDescent="0.3">
      <c r="A140" s="101"/>
      <c r="B140" s="102"/>
      <c r="C140" s="117"/>
      <c r="D140" s="117"/>
      <c r="E140" s="15">
        <f t="shared" si="75"/>
        <v>0</v>
      </c>
      <c r="F140" s="15">
        <f t="shared" si="76"/>
        <v>0</v>
      </c>
      <c r="G140" s="15">
        <f t="shared" si="77"/>
        <v>0</v>
      </c>
      <c r="H140" s="15">
        <f t="shared" si="78"/>
        <v>0</v>
      </c>
      <c r="I140" s="46"/>
      <c r="J140" s="61"/>
      <c r="K140" s="15">
        <f t="shared" si="79"/>
        <v>0</v>
      </c>
      <c r="L140" s="15">
        <f t="shared" si="80"/>
        <v>0</v>
      </c>
      <c r="M140" s="15">
        <f t="shared" si="81"/>
        <v>0</v>
      </c>
      <c r="N140" s="15">
        <f t="shared" si="82"/>
        <v>0</v>
      </c>
      <c r="O140" s="15" t="str">
        <f t="shared" si="83"/>
        <v>Yes</v>
      </c>
      <c r="P140" s="108">
        <f t="shared" si="87"/>
        <v>0</v>
      </c>
      <c r="Q140" s="109"/>
      <c r="S140" s="55"/>
      <c r="T140" s="38">
        <f t="shared" si="84"/>
        <v>0</v>
      </c>
      <c r="U140" s="38">
        <f t="shared" si="85"/>
        <v>0</v>
      </c>
      <c r="V140" s="81">
        <f t="shared" si="86"/>
        <v>0</v>
      </c>
      <c r="W140" s="82"/>
    </row>
    <row r="141" spans="1:23" ht="16.5" customHeight="1" x14ac:dyDescent="0.3">
      <c r="A141" s="101"/>
      <c r="B141" s="102"/>
      <c r="C141" s="117"/>
      <c r="D141" s="117"/>
      <c r="E141" s="15">
        <f t="shared" si="75"/>
        <v>0</v>
      </c>
      <c r="F141" s="15">
        <f t="shared" si="76"/>
        <v>0</v>
      </c>
      <c r="G141" s="15">
        <f t="shared" si="77"/>
        <v>0</v>
      </c>
      <c r="H141" s="15">
        <f t="shared" si="78"/>
        <v>0</v>
      </c>
      <c r="I141" s="46"/>
      <c r="J141" s="61"/>
      <c r="K141" s="15">
        <f t="shared" si="79"/>
        <v>0</v>
      </c>
      <c r="L141" s="15">
        <f t="shared" si="80"/>
        <v>0</v>
      </c>
      <c r="M141" s="15">
        <f t="shared" si="81"/>
        <v>0</v>
      </c>
      <c r="N141" s="15">
        <f t="shared" si="82"/>
        <v>0</v>
      </c>
      <c r="O141" s="15" t="str">
        <f t="shared" si="83"/>
        <v>Yes</v>
      </c>
      <c r="P141" s="108">
        <f t="shared" si="87"/>
        <v>0</v>
      </c>
      <c r="Q141" s="109"/>
      <c r="S141" s="55"/>
      <c r="T141" s="38">
        <f t="shared" si="84"/>
        <v>0</v>
      </c>
      <c r="U141" s="38">
        <f t="shared" si="85"/>
        <v>0</v>
      </c>
      <c r="V141" s="81">
        <f t="shared" si="86"/>
        <v>0</v>
      </c>
      <c r="W141" s="82"/>
    </row>
    <row r="142" spans="1:23" ht="16.5" customHeight="1" x14ac:dyDescent="0.3">
      <c r="A142" s="101"/>
      <c r="B142" s="102"/>
      <c r="C142" s="117"/>
      <c r="D142" s="117"/>
      <c r="E142" s="15">
        <f t="shared" si="75"/>
        <v>0</v>
      </c>
      <c r="F142" s="15">
        <f t="shared" si="76"/>
        <v>0</v>
      </c>
      <c r="G142" s="15">
        <f t="shared" si="77"/>
        <v>0</v>
      </c>
      <c r="H142" s="15">
        <f t="shared" si="78"/>
        <v>0</v>
      </c>
      <c r="I142" s="46"/>
      <c r="J142" s="61"/>
      <c r="K142" s="15">
        <f t="shared" si="79"/>
        <v>0</v>
      </c>
      <c r="L142" s="15">
        <f t="shared" si="80"/>
        <v>0</v>
      </c>
      <c r="M142" s="15">
        <f t="shared" si="81"/>
        <v>0</v>
      </c>
      <c r="N142" s="15">
        <f t="shared" si="82"/>
        <v>0</v>
      </c>
      <c r="O142" s="15" t="str">
        <f t="shared" si="83"/>
        <v>Yes</v>
      </c>
      <c r="P142" s="108">
        <f t="shared" si="87"/>
        <v>0</v>
      </c>
      <c r="Q142" s="109"/>
      <c r="S142" s="55"/>
      <c r="T142" s="38">
        <f t="shared" si="84"/>
        <v>0</v>
      </c>
      <c r="U142" s="38">
        <f t="shared" si="85"/>
        <v>0</v>
      </c>
      <c r="V142" s="81">
        <f t="shared" si="86"/>
        <v>0</v>
      </c>
      <c r="W142" s="82"/>
    </row>
    <row r="143" spans="1:23" ht="16.5" customHeight="1" x14ac:dyDescent="0.3">
      <c r="A143" s="101"/>
      <c r="B143" s="102"/>
      <c r="C143" s="117"/>
      <c r="D143" s="117"/>
      <c r="E143" s="15">
        <f t="shared" si="75"/>
        <v>0</v>
      </c>
      <c r="F143" s="15">
        <f t="shared" si="76"/>
        <v>0</v>
      </c>
      <c r="G143" s="15">
        <f t="shared" si="77"/>
        <v>0</v>
      </c>
      <c r="H143" s="15">
        <f t="shared" si="78"/>
        <v>0</v>
      </c>
      <c r="I143" s="46"/>
      <c r="J143" s="61"/>
      <c r="K143" s="15">
        <f t="shared" si="79"/>
        <v>0</v>
      </c>
      <c r="L143" s="15">
        <f t="shared" si="80"/>
        <v>0</v>
      </c>
      <c r="M143" s="15">
        <f t="shared" si="81"/>
        <v>0</v>
      </c>
      <c r="N143" s="15">
        <f t="shared" si="82"/>
        <v>0</v>
      </c>
      <c r="O143" s="15" t="str">
        <f t="shared" si="83"/>
        <v>Yes</v>
      </c>
      <c r="P143" s="108">
        <f t="shared" si="87"/>
        <v>0</v>
      </c>
      <c r="Q143" s="109"/>
      <c r="S143" s="55"/>
      <c r="T143" s="38">
        <f t="shared" si="84"/>
        <v>0</v>
      </c>
      <c r="U143" s="38">
        <f t="shared" si="85"/>
        <v>0</v>
      </c>
      <c r="V143" s="81">
        <f t="shared" si="86"/>
        <v>0</v>
      </c>
      <c r="W143" s="82"/>
    </row>
    <row r="144" spans="1:23" ht="16.5" customHeight="1" x14ac:dyDescent="0.3">
      <c r="A144" s="101"/>
      <c r="B144" s="102"/>
      <c r="C144" s="117"/>
      <c r="D144" s="117"/>
      <c r="E144" s="15">
        <f t="shared" si="75"/>
        <v>0</v>
      </c>
      <c r="F144" s="15">
        <f t="shared" si="76"/>
        <v>0</v>
      </c>
      <c r="G144" s="15">
        <f t="shared" si="77"/>
        <v>0</v>
      </c>
      <c r="H144" s="15">
        <f t="shared" si="78"/>
        <v>0</v>
      </c>
      <c r="I144" s="46"/>
      <c r="J144" s="61"/>
      <c r="K144" s="15">
        <f t="shared" si="79"/>
        <v>0</v>
      </c>
      <c r="L144" s="15">
        <f t="shared" si="80"/>
        <v>0</v>
      </c>
      <c r="M144" s="15">
        <f t="shared" si="81"/>
        <v>0</v>
      </c>
      <c r="N144" s="15">
        <f t="shared" si="82"/>
        <v>0</v>
      </c>
      <c r="O144" s="15" t="str">
        <f t="shared" si="83"/>
        <v>Yes</v>
      </c>
      <c r="P144" s="108">
        <f t="shared" si="87"/>
        <v>0</v>
      </c>
      <c r="Q144" s="109"/>
      <c r="S144" s="55"/>
      <c r="T144" s="38">
        <f t="shared" si="84"/>
        <v>0</v>
      </c>
      <c r="U144" s="38">
        <f t="shared" si="85"/>
        <v>0</v>
      </c>
      <c r="V144" s="81">
        <f t="shared" si="86"/>
        <v>0</v>
      </c>
      <c r="W144" s="82"/>
    </row>
    <row r="145" spans="1:52" ht="16.5" customHeight="1" x14ac:dyDescent="0.3">
      <c r="A145" s="101"/>
      <c r="B145" s="102"/>
      <c r="C145" s="117"/>
      <c r="D145" s="117"/>
      <c r="E145" s="15">
        <f t="shared" si="75"/>
        <v>0</v>
      </c>
      <c r="F145" s="15">
        <f t="shared" si="76"/>
        <v>0</v>
      </c>
      <c r="G145" s="15">
        <f t="shared" si="77"/>
        <v>0</v>
      </c>
      <c r="H145" s="15">
        <f t="shared" si="78"/>
        <v>0</v>
      </c>
      <c r="I145" s="46"/>
      <c r="J145" s="61"/>
      <c r="K145" s="15">
        <f t="shared" si="79"/>
        <v>0</v>
      </c>
      <c r="L145" s="15">
        <f t="shared" si="80"/>
        <v>0</v>
      </c>
      <c r="M145" s="15">
        <f t="shared" si="81"/>
        <v>0</v>
      </c>
      <c r="N145" s="15">
        <f t="shared" si="82"/>
        <v>0</v>
      </c>
      <c r="O145" s="15" t="str">
        <f t="shared" si="83"/>
        <v>Yes</v>
      </c>
      <c r="P145" s="108">
        <f t="shared" si="87"/>
        <v>0</v>
      </c>
      <c r="Q145" s="109"/>
      <c r="S145" s="55"/>
      <c r="T145" s="38">
        <f t="shared" si="84"/>
        <v>0</v>
      </c>
      <c r="U145" s="38">
        <f t="shared" si="85"/>
        <v>0</v>
      </c>
      <c r="V145" s="81">
        <f t="shared" si="86"/>
        <v>0</v>
      </c>
      <c r="W145" s="82"/>
    </row>
    <row r="146" spans="1:52" ht="16.5" customHeight="1" x14ac:dyDescent="0.3">
      <c r="A146" s="101"/>
      <c r="B146" s="102"/>
      <c r="C146" s="117"/>
      <c r="D146" s="117"/>
      <c r="E146" s="15">
        <f t="shared" si="75"/>
        <v>0</v>
      </c>
      <c r="F146" s="15">
        <f t="shared" si="76"/>
        <v>0</v>
      </c>
      <c r="G146" s="15">
        <f t="shared" si="77"/>
        <v>0</v>
      </c>
      <c r="H146" s="15">
        <f t="shared" si="78"/>
        <v>0</v>
      </c>
      <c r="I146" s="46"/>
      <c r="J146" s="61"/>
      <c r="K146" s="15">
        <f t="shared" si="79"/>
        <v>0</v>
      </c>
      <c r="L146" s="15">
        <f t="shared" si="80"/>
        <v>0</v>
      </c>
      <c r="M146" s="15">
        <f t="shared" si="81"/>
        <v>0</v>
      </c>
      <c r="N146" s="15">
        <f t="shared" si="82"/>
        <v>0</v>
      </c>
      <c r="O146" s="15" t="str">
        <f t="shared" si="83"/>
        <v>Yes</v>
      </c>
      <c r="P146" s="108">
        <f t="shared" si="87"/>
        <v>0</v>
      </c>
      <c r="Q146" s="109"/>
      <c r="S146" s="55"/>
      <c r="T146" s="38">
        <f t="shared" si="84"/>
        <v>0</v>
      </c>
      <c r="U146" s="38">
        <f t="shared" si="85"/>
        <v>0</v>
      </c>
      <c r="V146" s="81">
        <f t="shared" si="86"/>
        <v>0</v>
      </c>
      <c r="W146" s="82"/>
    </row>
    <row r="147" spans="1:52" ht="16.5" customHeight="1" x14ac:dyDescent="0.3">
      <c r="A147" s="101"/>
      <c r="B147" s="102"/>
      <c r="C147" s="117"/>
      <c r="D147" s="117"/>
      <c r="E147" s="15">
        <f t="shared" si="75"/>
        <v>0</v>
      </c>
      <c r="F147" s="15">
        <f t="shared" si="76"/>
        <v>0</v>
      </c>
      <c r="G147" s="15">
        <f t="shared" si="77"/>
        <v>0</v>
      </c>
      <c r="H147" s="15">
        <f t="shared" si="78"/>
        <v>0</v>
      </c>
      <c r="I147" s="46"/>
      <c r="J147" s="61"/>
      <c r="K147" s="15">
        <f t="shared" si="79"/>
        <v>0</v>
      </c>
      <c r="L147" s="15">
        <f t="shared" si="80"/>
        <v>0</v>
      </c>
      <c r="M147" s="15">
        <f t="shared" si="81"/>
        <v>0</v>
      </c>
      <c r="N147" s="15">
        <f t="shared" si="82"/>
        <v>0</v>
      </c>
      <c r="O147" s="15" t="str">
        <f t="shared" si="83"/>
        <v>Yes</v>
      </c>
      <c r="P147" s="108">
        <f t="shared" si="87"/>
        <v>0</v>
      </c>
      <c r="Q147" s="109"/>
      <c r="S147" s="55"/>
      <c r="T147" s="38">
        <f t="shared" si="84"/>
        <v>0</v>
      </c>
      <c r="U147" s="38">
        <f t="shared" si="85"/>
        <v>0</v>
      </c>
      <c r="V147" s="81">
        <f t="shared" si="86"/>
        <v>0</v>
      </c>
      <c r="W147" s="82"/>
    </row>
    <row r="148" spans="1:52" s="10" customFormat="1" ht="15.6" x14ac:dyDescent="0.3">
      <c r="A148" s="97" t="s">
        <v>7</v>
      </c>
      <c r="B148" s="98"/>
      <c r="C148" s="112">
        <f>E148</f>
        <v>0</v>
      </c>
      <c r="D148" s="112"/>
      <c r="E148" s="18">
        <f>SUM(E128:E147)</f>
        <v>0</v>
      </c>
      <c r="F148" s="34">
        <f>SUM(F128:F147)</f>
        <v>0</v>
      </c>
      <c r="G148" s="34">
        <f>SUM(G128:G147)</f>
        <v>0</v>
      </c>
      <c r="H148" s="18">
        <f>SUM(H128:H147)</f>
        <v>0</v>
      </c>
      <c r="I148" s="18">
        <f>K148</f>
        <v>0</v>
      </c>
      <c r="J148" s="35"/>
      <c r="K148" s="18">
        <f>SUM(K128:K147)</f>
        <v>0</v>
      </c>
      <c r="L148" s="18">
        <f>SUM(L128:L147)</f>
        <v>0</v>
      </c>
      <c r="M148" s="18">
        <f>SUM(M128:M147)</f>
        <v>0</v>
      </c>
      <c r="N148" s="18">
        <f>SUM(N128:N147)</f>
        <v>0</v>
      </c>
      <c r="O148" s="18"/>
      <c r="P148" s="113">
        <f>E148-K148</f>
        <v>0</v>
      </c>
      <c r="Q148" s="114"/>
      <c r="S148" s="39" t="s">
        <v>7</v>
      </c>
      <c r="T148" s="17">
        <f>SUM(T128:T147)</f>
        <v>0</v>
      </c>
      <c r="U148" s="17">
        <f>SUM(U128:U147)</f>
        <v>0</v>
      </c>
      <c r="V148" s="122">
        <f>P148</f>
        <v>0</v>
      </c>
      <c r="W148" s="12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</row>
    <row r="149" spans="1:52" x14ac:dyDescent="0.3">
      <c r="A149" s="159" t="s">
        <v>466</v>
      </c>
      <c r="B149" s="160"/>
      <c r="C149" s="160"/>
      <c r="D149" s="160"/>
      <c r="E149" s="160"/>
      <c r="F149" s="160"/>
      <c r="G149" s="160"/>
      <c r="H149" s="160"/>
      <c r="I149" s="160"/>
      <c r="J149" s="160"/>
      <c r="K149" s="160"/>
      <c r="L149" s="160"/>
      <c r="M149" s="160"/>
      <c r="N149" s="160"/>
      <c r="O149" s="160"/>
      <c r="P149" s="160"/>
      <c r="Q149" s="161"/>
      <c r="S149" s="7"/>
      <c r="T149" s="8"/>
      <c r="U149" s="8"/>
      <c r="V149" s="8"/>
      <c r="W149" s="42"/>
    </row>
    <row r="150" spans="1:52" s="10" customFormat="1" ht="15.6" x14ac:dyDescent="0.3">
      <c r="A150" s="87" t="s">
        <v>467</v>
      </c>
      <c r="B150" s="88"/>
      <c r="C150" s="89" t="s">
        <v>442</v>
      </c>
      <c r="D150" s="90"/>
      <c r="E150" s="56"/>
      <c r="F150" s="57"/>
      <c r="G150" s="57"/>
      <c r="H150" s="56"/>
      <c r="I150" s="58" t="s">
        <v>443</v>
      </c>
      <c r="J150" s="8"/>
      <c r="K150" s="8"/>
      <c r="L150" s="8"/>
      <c r="M150" s="8"/>
      <c r="N150" s="8"/>
      <c r="O150" s="8"/>
      <c r="P150" s="106" t="s">
        <v>444</v>
      </c>
      <c r="Q150" s="107"/>
      <c r="S150" s="63" t="s">
        <v>451</v>
      </c>
      <c r="T150" s="17"/>
      <c r="U150" s="17"/>
      <c r="V150" s="17"/>
      <c r="W150" s="17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</row>
    <row r="151" spans="1:52" ht="15.6" x14ac:dyDescent="0.3">
      <c r="A151" s="99" t="s">
        <v>8</v>
      </c>
      <c r="B151" s="100"/>
      <c r="C151" s="80"/>
      <c r="D151" s="80"/>
      <c r="E151" s="2"/>
      <c r="F151" s="2">
        <f>F148-F178</f>
        <v>0</v>
      </c>
      <c r="G151" s="2"/>
      <c r="H151" s="2"/>
      <c r="I151" s="44"/>
      <c r="J151" s="2"/>
      <c r="K151" s="2"/>
      <c r="L151" s="2">
        <f>L148-L178</f>
        <v>0</v>
      </c>
      <c r="M151" s="2"/>
      <c r="N151" s="2"/>
      <c r="O151" s="2"/>
      <c r="P151" s="115">
        <f t="shared" ref="P151:P157" si="88">C151-I151</f>
        <v>0</v>
      </c>
      <c r="Q151" s="116"/>
      <c r="S151" s="55" t="s">
        <v>30</v>
      </c>
      <c r="T151" s="40">
        <f t="shared" ref="T151:T157" si="89">C151</f>
        <v>0</v>
      </c>
      <c r="U151" s="40">
        <f t="shared" ref="U151:U157" si="90">I151</f>
        <v>0</v>
      </c>
      <c r="V151" s="91">
        <f t="shared" ref="V151:V157" si="91">P151</f>
        <v>0</v>
      </c>
      <c r="W151" s="92"/>
      <c r="Y151" t="s">
        <v>9</v>
      </c>
      <c r="Z151" t="e">
        <f>C151/F151</f>
        <v>#DIV/0!</v>
      </c>
    </row>
    <row r="152" spans="1:52" ht="15.6" x14ac:dyDescent="0.3">
      <c r="A152" s="99" t="s">
        <v>10</v>
      </c>
      <c r="B152" s="100"/>
      <c r="C152" s="80"/>
      <c r="D152" s="80"/>
      <c r="E152" s="2"/>
      <c r="F152" s="2"/>
      <c r="G152" s="2">
        <f>G148-G178</f>
        <v>0</v>
      </c>
      <c r="H152" s="2"/>
      <c r="I152" s="44"/>
      <c r="J152" s="2"/>
      <c r="K152" s="2"/>
      <c r="L152" s="2"/>
      <c r="M152" s="2">
        <f>M148-M178</f>
        <v>0</v>
      </c>
      <c r="N152" s="2"/>
      <c r="O152" s="2"/>
      <c r="P152" s="115">
        <f t="shared" si="88"/>
        <v>0</v>
      </c>
      <c r="Q152" s="116"/>
      <c r="S152" s="55" t="s">
        <v>31</v>
      </c>
      <c r="T152" s="40">
        <f t="shared" si="89"/>
        <v>0</v>
      </c>
      <c r="U152" s="40">
        <f t="shared" si="90"/>
        <v>0</v>
      </c>
      <c r="V152" s="91">
        <f t="shared" si="91"/>
        <v>0</v>
      </c>
      <c r="W152" s="92"/>
      <c r="Y152" t="s">
        <v>11</v>
      </c>
      <c r="Z152" t="e">
        <f>C152/G152</f>
        <v>#DIV/0!</v>
      </c>
    </row>
    <row r="153" spans="1:52" ht="15.6" x14ac:dyDescent="0.3">
      <c r="A153" s="64" t="s">
        <v>37</v>
      </c>
      <c r="B153" s="60"/>
      <c r="C153" s="80"/>
      <c r="D153" s="80"/>
      <c r="E153" s="2"/>
      <c r="F153" s="2"/>
      <c r="G153" s="2"/>
      <c r="H153" s="2"/>
      <c r="I153" s="44"/>
      <c r="J153" s="2"/>
      <c r="K153" s="2"/>
      <c r="L153" s="2"/>
      <c r="M153" s="2"/>
      <c r="N153" s="2"/>
      <c r="O153" s="2"/>
      <c r="P153" s="115">
        <f t="shared" si="88"/>
        <v>0</v>
      </c>
      <c r="Q153" s="116"/>
      <c r="S153" s="55" t="s">
        <v>32</v>
      </c>
      <c r="T153" s="40">
        <f t="shared" si="89"/>
        <v>0</v>
      </c>
      <c r="U153" s="40">
        <f t="shared" si="90"/>
        <v>0</v>
      </c>
      <c r="V153" s="91">
        <f t="shared" si="91"/>
        <v>0</v>
      </c>
      <c r="W153" s="92"/>
      <c r="Y153" t="s">
        <v>12</v>
      </c>
      <c r="Z153" t="e">
        <f>C153/G152</f>
        <v>#DIV/0!</v>
      </c>
    </row>
    <row r="154" spans="1:52" ht="15.6" x14ac:dyDescent="0.3">
      <c r="A154" s="64" t="s">
        <v>36</v>
      </c>
      <c r="B154" s="60"/>
      <c r="C154" s="80"/>
      <c r="D154" s="80"/>
      <c r="E154" s="2"/>
      <c r="F154" s="2"/>
      <c r="G154" s="2"/>
      <c r="H154" s="2"/>
      <c r="I154" s="44"/>
      <c r="J154" s="2"/>
      <c r="K154" s="2"/>
      <c r="L154" s="2"/>
      <c r="M154" s="2"/>
      <c r="N154" s="2"/>
      <c r="O154" s="2"/>
      <c r="P154" s="115">
        <f t="shared" si="88"/>
        <v>0</v>
      </c>
      <c r="Q154" s="116"/>
      <c r="S154" s="55"/>
      <c r="T154" s="40">
        <f t="shared" si="89"/>
        <v>0</v>
      </c>
      <c r="U154" s="40">
        <f t="shared" si="90"/>
        <v>0</v>
      </c>
      <c r="V154" s="91">
        <f t="shared" si="91"/>
        <v>0</v>
      </c>
      <c r="W154" s="92"/>
      <c r="Y154" t="s">
        <v>282</v>
      </c>
      <c r="Z154" t="e">
        <f>C154/G152</f>
        <v>#DIV/0!</v>
      </c>
    </row>
    <row r="155" spans="1:52" ht="15.6" x14ac:dyDescent="0.3">
      <c r="A155" s="99" t="s">
        <v>13</v>
      </c>
      <c r="B155" s="100"/>
      <c r="C155" s="80"/>
      <c r="D155" s="80"/>
      <c r="E155" s="2"/>
      <c r="F155" s="2"/>
      <c r="G155" s="2"/>
      <c r="H155" s="2">
        <f>H148-H178</f>
        <v>0</v>
      </c>
      <c r="I155" s="44">
        <f>N155*Z155</f>
        <v>0</v>
      </c>
      <c r="J155" s="2"/>
      <c r="K155" s="2"/>
      <c r="L155" s="2"/>
      <c r="M155" s="2"/>
      <c r="N155" s="2">
        <f>N148-N178</f>
        <v>0</v>
      </c>
      <c r="O155" s="2"/>
      <c r="P155" s="115">
        <f t="shared" si="88"/>
        <v>0</v>
      </c>
      <c r="Q155" s="116"/>
      <c r="S155" s="55" t="s">
        <v>14</v>
      </c>
      <c r="T155" s="40">
        <f t="shared" si="89"/>
        <v>0</v>
      </c>
      <c r="U155" s="40">
        <f t="shared" si="90"/>
        <v>0</v>
      </c>
      <c r="V155" s="91">
        <f t="shared" si="91"/>
        <v>0</v>
      </c>
      <c r="W155" s="92"/>
      <c r="Y155" t="s">
        <v>14</v>
      </c>
      <c r="Z155">
        <v>6.2E-2</v>
      </c>
    </row>
    <row r="156" spans="1:52" ht="15.6" x14ac:dyDescent="0.3">
      <c r="A156" s="99" t="s">
        <v>15</v>
      </c>
      <c r="B156" s="100"/>
      <c r="C156" s="80"/>
      <c r="D156" s="80"/>
      <c r="E156" s="2"/>
      <c r="F156" s="2"/>
      <c r="G156" s="2"/>
      <c r="H156" s="2">
        <f>H148-H178</f>
        <v>0</v>
      </c>
      <c r="I156" s="44">
        <f>N156*Z156</f>
        <v>0</v>
      </c>
      <c r="J156" s="2"/>
      <c r="K156" s="2"/>
      <c r="L156" s="2"/>
      <c r="M156" s="2"/>
      <c r="N156" s="2">
        <f>N148-N178</f>
        <v>0</v>
      </c>
      <c r="O156" s="2"/>
      <c r="P156" s="115">
        <f t="shared" si="88"/>
        <v>0</v>
      </c>
      <c r="Q156" s="116"/>
      <c r="S156" s="55" t="s">
        <v>33</v>
      </c>
      <c r="T156" s="40">
        <f t="shared" si="89"/>
        <v>0</v>
      </c>
      <c r="U156" s="40">
        <f t="shared" si="90"/>
        <v>0</v>
      </c>
      <c r="V156" s="91">
        <f t="shared" si="91"/>
        <v>0</v>
      </c>
      <c r="W156" s="92"/>
      <c r="Y156" t="s">
        <v>16</v>
      </c>
      <c r="Z156">
        <v>1.4500000000000001E-2</v>
      </c>
    </row>
    <row r="157" spans="1:52" ht="15.6" x14ac:dyDescent="0.3">
      <c r="A157" s="99" t="s">
        <v>27</v>
      </c>
      <c r="B157" s="100"/>
      <c r="C157" s="80"/>
      <c r="D157" s="80"/>
      <c r="E157" s="2"/>
      <c r="F157" s="2"/>
      <c r="G157" s="2"/>
      <c r="H157" s="2"/>
      <c r="I157" s="1"/>
      <c r="J157" s="2"/>
      <c r="K157" s="2"/>
      <c r="L157" s="2"/>
      <c r="M157" s="2"/>
      <c r="N157" s="2"/>
      <c r="O157" s="2"/>
      <c r="P157" s="115">
        <f t="shared" si="88"/>
        <v>0</v>
      </c>
      <c r="Q157" s="116"/>
      <c r="S157" s="55" t="s">
        <v>34</v>
      </c>
      <c r="T157" s="40">
        <f t="shared" si="89"/>
        <v>0</v>
      </c>
      <c r="U157" s="40">
        <f t="shared" si="90"/>
        <v>0</v>
      </c>
      <c r="V157" s="91">
        <f t="shared" si="91"/>
        <v>0</v>
      </c>
      <c r="W157" s="92"/>
    </row>
    <row r="158" spans="1:52" s="11" customFormat="1" ht="15.6" hidden="1" x14ac:dyDescent="0.3">
      <c r="A158" s="77"/>
      <c r="B158" s="65"/>
      <c r="C158" s="120">
        <f>SUM(C151:C157)</f>
        <v>0</v>
      </c>
      <c r="D158" s="121"/>
      <c r="E158" s="43"/>
      <c r="F158" s="43"/>
      <c r="G158" s="43"/>
      <c r="H158" s="43"/>
      <c r="I158" s="43">
        <f>SUM(I151:I157)</f>
        <v>0</v>
      </c>
      <c r="J158" s="43"/>
      <c r="K158" s="43"/>
      <c r="L158" s="43"/>
      <c r="M158" s="43"/>
      <c r="N158" s="43"/>
      <c r="O158" s="43"/>
      <c r="P158" s="120">
        <f>SUM(P151:P157)</f>
        <v>0</v>
      </c>
      <c r="Q158" s="121"/>
      <c r="R158"/>
      <c r="S158" s="50"/>
      <c r="T158" s="41"/>
      <c r="U158" s="41"/>
      <c r="V158" s="162">
        <f>SUM(V151:V157)</f>
        <v>0</v>
      </c>
      <c r="W158" s="163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  <c r="AZ158" s="47"/>
    </row>
    <row r="159" spans="1:52" x14ac:dyDescent="0.3">
      <c r="A159" s="159" t="s">
        <v>468</v>
      </c>
      <c r="B159" s="160"/>
      <c r="C159" s="160"/>
      <c r="D159" s="160"/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1"/>
      <c r="S159" s="7"/>
      <c r="T159" s="8"/>
      <c r="U159" s="8"/>
      <c r="V159" s="8"/>
      <c r="W159" s="42"/>
    </row>
    <row r="160" spans="1:52" s="10" customFormat="1" ht="15.6" x14ac:dyDescent="0.3">
      <c r="A160" s="89" t="s">
        <v>452</v>
      </c>
      <c r="B160" s="89" t="s">
        <v>453</v>
      </c>
      <c r="C160" s="89" t="s">
        <v>454</v>
      </c>
      <c r="D160" s="90"/>
      <c r="E160" s="128" t="s">
        <v>41</v>
      </c>
      <c r="F160" s="128" t="s">
        <v>167</v>
      </c>
      <c r="G160" s="128" t="s">
        <v>168</v>
      </c>
      <c r="H160" s="128" t="s">
        <v>169</v>
      </c>
      <c r="I160" s="126" t="s">
        <v>459</v>
      </c>
      <c r="J160" s="151" t="s">
        <v>43</v>
      </c>
      <c r="K160" s="151" t="s">
        <v>162</v>
      </c>
      <c r="L160" s="153" t="s">
        <v>167</v>
      </c>
      <c r="M160" s="153" t="s">
        <v>168</v>
      </c>
      <c r="N160" s="153" t="s">
        <v>169</v>
      </c>
      <c r="O160" s="155" t="s">
        <v>44</v>
      </c>
      <c r="P160" s="106" t="s">
        <v>457</v>
      </c>
      <c r="Q160" s="107"/>
      <c r="S160" s="93" t="s">
        <v>461</v>
      </c>
      <c r="T160" s="93" t="s">
        <v>454</v>
      </c>
      <c r="U160" s="93" t="s">
        <v>460</v>
      </c>
      <c r="V160" s="95" t="s">
        <v>457</v>
      </c>
      <c r="W160" s="96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</row>
    <row r="161" spans="1:52" s="10" customFormat="1" ht="15.6" x14ac:dyDescent="0.3">
      <c r="A161" s="124"/>
      <c r="B161" s="124"/>
      <c r="C161" s="124"/>
      <c r="D161" s="125"/>
      <c r="E161" s="129"/>
      <c r="F161" s="129"/>
      <c r="G161" s="129"/>
      <c r="H161" s="129"/>
      <c r="I161" s="127"/>
      <c r="J161" s="152"/>
      <c r="K161" s="152"/>
      <c r="L161" s="154"/>
      <c r="M161" s="154"/>
      <c r="N161" s="154"/>
      <c r="O161" s="156"/>
      <c r="P161" s="66" t="s">
        <v>45</v>
      </c>
      <c r="Q161" s="18" t="s">
        <v>46</v>
      </c>
      <c r="S161" s="94"/>
      <c r="T161" s="94"/>
      <c r="U161" s="94"/>
      <c r="V161" s="59" t="s">
        <v>45</v>
      </c>
      <c r="W161" s="59" t="s">
        <v>46</v>
      </c>
      <c r="X161" s="26" t="s">
        <v>164</v>
      </c>
      <c r="Z161" s="67" t="s">
        <v>30</v>
      </c>
      <c r="AA161" s="67" t="s">
        <v>283</v>
      </c>
      <c r="AB161" s="67" t="s">
        <v>284</v>
      </c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</row>
    <row r="162" spans="1:52" ht="16.5" customHeight="1" x14ac:dyDescent="0.3">
      <c r="A162" s="68"/>
      <c r="B162" s="69"/>
      <c r="C162" s="80"/>
      <c r="D162" s="80"/>
      <c r="E162" s="19">
        <f>IF(B162="N/P (ER)",0,C162)</f>
        <v>0</v>
      </c>
      <c r="F162" s="19">
        <f>IF(B162 = "B (EE)",IF(Z162="N",C162,0),0)</f>
        <v>0</v>
      </c>
      <c r="G162" s="19">
        <f>IF(B162 = "B (EE)",IF(AA162="N",C162,0),0)</f>
        <v>0</v>
      </c>
      <c r="H162" s="19">
        <f>IF(B162 = "B (EE)",IF(AB162="N",C162,0),0)</f>
        <v>0</v>
      </c>
      <c r="I162" s="1"/>
      <c r="J162" s="30">
        <f>IF(B162="N/P (ER)",0,I162)</f>
        <v>0</v>
      </c>
      <c r="K162" s="30">
        <f>IF(B162="N/P (ER)",I162,0)</f>
        <v>0</v>
      </c>
      <c r="L162" s="30">
        <f>IF(B162 = "B (EE)",IF(Z162="N",I162,0),0)</f>
        <v>0</v>
      </c>
      <c r="M162" s="30">
        <f>IF(B162 = "B (EE)",IF(AA162="N",I162,0),0)</f>
        <v>0</v>
      </c>
      <c r="N162" s="30">
        <f>IF(B162 = "B (EE)",IF(AB162="N",I162,0),0)</f>
        <v>0</v>
      </c>
      <c r="O162" s="19" t="e">
        <f t="shared" ref="O162:O177" si="92">IF(X162 = FALSE,L162,E162)</f>
        <v>#N/A</v>
      </c>
      <c r="P162" s="70">
        <f>IF(B162="N/P (ER)",0,C162-I162)</f>
        <v>0</v>
      </c>
      <c r="Q162" s="20">
        <f>IF(B162="N/P (ER)",C162-J162,0)</f>
        <v>0</v>
      </c>
      <c r="S162" s="55">
        <f t="shared" ref="S162:S177" si="93">A162</f>
        <v>0</v>
      </c>
      <c r="T162" s="40">
        <f t="shared" ref="T162:T177" si="94">C162</f>
        <v>0</v>
      </c>
      <c r="U162" s="40">
        <f t="shared" ref="U162:U177" si="95">I162</f>
        <v>0</v>
      </c>
      <c r="V162" s="71">
        <f t="shared" ref="V162:V177" si="96">P162</f>
        <v>0</v>
      </c>
      <c r="W162" s="40">
        <f t="shared" ref="W162:W177" si="97">Q162</f>
        <v>0</v>
      </c>
      <c r="X162" s="72" t="e">
        <f t="shared" ref="X162:X177" si="98">VLOOKUP(A162,unrecoverable,2,FALSE)</f>
        <v>#N/A</v>
      </c>
      <c r="Z162" s="67" t="str">
        <f t="shared" ref="Z162:Z177" si="99">IF(ISNA(VLOOKUP(A162,FedDed,2,FALSE)),"Y","N")</f>
        <v>Y</v>
      </c>
      <c r="AA162" s="67" t="str">
        <f t="shared" ref="AA162:AA177" si="100">IF(ISNA(VLOOKUP(A162,State_Ded,2,FALSE)),"Y","N")</f>
        <v>Y</v>
      </c>
      <c r="AB162" s="67" t="str">
        <f t="shared" ref="AB162:AB177" si="101">IF(ISNA(VLOOKUP(A162,NoSSDed,2,FALSE)),"Y","N")</f>
        <v>Y</v>
      </c>
    </row>
    <row r="163" spans="1:52" ht="15.6" x14ac:dyDescent="0.3">
      <c r="A163" s="68"/>
      <c r="B163" s="69"/>
      <c r="C163" s="80"/>
      <c r="D163" s="80"/>
      <c r="E163" s="19">
        <f t="shared" ref="E163:E177" si="102">IF(B163="N/P (ER)",0,C163)</f>
        <v>0</v>
      </c>
      <c r="F163" s="19">
        <f t="shared" ref="F163:F177" si="103">IF(B163 = "B (EE)",IF(Z163="N",C163,0),0)</f>
        <v>0</v>
      </c>
      <c r="G163" s="19">
        <f t="shared" ref="G163:G177" si="104">IF(B163 = "B (EE)",IF(AA163="N",C163,0),0)</f>
        <v>0</v>
      </c>
      <c r="H163" s="19">
        <f t="shared" ref="H163:H177" si="105">IF(B163 = "B (EE)",IF(AB163="N",C163,0),0)</f>
        <v>0</v>
      </c>
      <c r="I163" s="1"/>
      <c r="J163" s="30">
        <f t="shared" ref="J163:J177" si="106">IF(B163="N/P (ER)",0,I163)</f>
        <v>0</v>
      </c>
      <c r="K163" s="30">
        <f t="shared" ref="K163:K177" si="107">IF(B163="N/P (ER)",I163,0)</f>
        <v>0</v>
      </c>
      <c r="L163" s="30">
        <f t="shared" ref="L163:L177" si="108">IF(B163 = "B (EE)",IF(Z163="N",I163,0),0)</f>
        <v>0</v>
      </c>
      <c r="M163" s="30">
        <f t="shared" ref="M163:M177" si="109">IF(B163 = "B (EE)",IF(AA163="N",I163,0),0)</f>
        <v>0</v>
      </c>
      <c r="N163" s="30">
        <f t="shared" ref="N163:N177" si="110">IF(B163 = "B (EE)",IF(AB163="N",I163,0),0)</f>
        <v>0</v>
      </c>
      <c r="O163" s="19" t="e">
        <f t="shared" si="92"/>
        <v>#N/A</v>
      </c>
      <c r="P163" s="70">
        <f t="shared" ref="P163:P177" si="111">IF(B163="N/P (ER)",0,C163-I163)</f>
        <v>0</v>
      </c>
      <c r="Q163" s="20">
        <f t="shared" ref="Q163:Q177" si="112">IF(B163="N/P (ER)",C163-J163,0)</f>
        <v>0</v>
      </c>
      <c r="S163" s="55">
        <f t="shared" si="93"/>
        <v>0</v>
      </c>
      <c r="T163" s="40">
        <f t="shared" si="94"/>
        <v>0</v>
      </c>
      <c r="U163" s="40">
        <f t="shared" si="95"/>
        <v>0</v>
      </c>
      <c r="V163" s="71">
        <f t="shared" si="96"/>
        <v>0</v>
      </c>
      <c r="W163" s="40">
        <f t="shared" si="97"/>
        <v>0</v>
      </c>
      <c r="X163" s="72" t="e">
        <f t="shared" si="98"/>
        <v>#N/A</v>
      </c>
      <c r="Z163" s="67" t="str">
        <f t="shared" si="99"/>
        <v>Y</v>
      </c>
      <c r="AA163" s="67" t="str">
        <f t="shared" si="100"/>
        <v>Y</v>
      </c>
      <c r="AB163" s="67" t="str">
        <f t="shared" si="101"/>
        <v>Y</v>
      </c>
    </row>
    <row r="164" spans="1:52" ht="15.6" x14ac:dyDescent="0.3">
      <c r="A164" s="68"/>
      <c r="B164" s="69"/>
      <c r="C164" s="80"/>
      <c r="D164" s="80"/>
      <c r="E164" s="19">
        <f t="shared" si="102"/>
        <v>0</v>
      </c>
      <c r="F164" s="19">
        <f t="shared" si="103"/>
        <v>0</v>
      </c>
      <c r="G164" s="19">
        <f t="shared" si="104"/>
        <v>0</v>
      </c>
      <c r="H164" s="19">
        <f t="shared" si="105"/>
        <v>0</v>
      </c>
      <c r="I164" s="1"/>
      <c r="J164" s="30">
        <f t="shared" si="106"/>
        <v>0</v>
      </c>
      <c r="K164" s="30">
        <f t="shared" si="107"/>
        <v>0</v>
      </c>
      <c r="L164" s="30">
        <f t="shared" si="108"/>
        <v>0</v>
      </c>
      <c r="M164" s="30">
        <f t="shared" si="109"/>
        <v>0</v>
      </c>
      <c r="N164" s="30">
        <f t="shared" si="110"/>
        <v>0</v>
      </c>
      <c r="O164" s="19" t="e">
        <f t="shared" si="92"/>
        <v>#N/A</v>
      </c>
      <c r="P164" s="70">
        <f t="shared" si="111"/>
        <v>0</v>
      </c>
      <c r="Q164" s="20">
        <f t="shared" si="112"/>
        <v>0</v>
      </c>
      <c r="S164" s="55">
        <f t="shared" si="93"/>
        <v>0</v>
      </c>
      <c r="T164" s="40">
        <f t="shared" si="94"/>
        <v>0</v>
      </c>
      <c r="U164" s="40">
        <f t="shared" si="95"/>
        <v>0</v>
      </c>
      <c r="V164" s="71">
        <f t="shared" si="96"/>
        <v>0</v>
      </c>
      <c r="W164" s="40">
        <f t="shared" si="97"/>
        <v>0</v>
      </c>
      <c r="X164" s="72" t="e">
        <f t="shared" si="98"/>
        <v>#N/A</v>
      </c>
      <c r="Z164" s="67" t="str">
        <f t="shared" si="99"/>
        <v>Y</v>
      </c>
      <c r="AA164" s="67" t="str">
        <f t="shared" si="100"/>
        <v>Y</v>
      </c>
      <c r="AB164" s="67" t="str">
        <f t="shared" si="101"/>
        <v>Y</v>
      </c>
    </row>
    <row r="165" spans="1:52" ht="15.6" x14ac:dyDescent="0.3">
      <c r="A165" s="68"/>
      <c r="B165" s="69"/>
      <c r="C165" s="80"/>
      <c r="D165" s="80"/>
      <c r="E165" s="19">
        <f t="shared" si="102"/>
        <v>0</v>
      </c>
      <c r="F165" s="19">
        <f t="shared" si="103"/>
        <v>0</v>
      </c>
      <c r="G165" s="19">
        <f t="shared" si="104"/>
        <v>0</v>
      </c>
      <c r="H165" s="19">
        <f t="shared" si="105"/>
        <v>0</v>
      </c>
      <c r="I165" s="1"/>
      <c r="J165" s="30">
        <f t="shared" si="106"/>
        <v>0</v>
      </c>
      <c r="K165" s="30">
        <f t="shared" si="107"/>
        <v>0</v>
      </c>
      <c r="L165" s="30">
        <f t="shared" si="108"/>
        <v>0</v>
      </c>
      <c r="M165" s="30">
        <f t="shared" si="109"/>
        <v>0</v>
      </c>
      <c r="N165" s="30">
        <f t="shared" si="110"/>
        <v>0</v>
      </c>
      <c r="O165" s="19" t="e">
        <f t="shared" si="92"/>
        <v>#N/A</v>
      </c>
      <c r="P165" s="70">
        <f t="shared" si="111"/>
        <v>0</v>
      </c>
      <c r="Q165" s="20">
        <f t="shared" si="112"/>
        <v>0</v>
      </c>
      <c r="S165" s="55">
        <f t="shared" si="93"/>
        <v>0</v>
      </c>
      <c r="T165" s="40">
        <f t="shared" si="94"/>
        <v>0</v>
      </c>
      <c r="U165" s="40">
        <f t="shared" si="95"/>
        <v>0</v>
      </c>
      <c r="V165" s="71">
        <f t="shared" si="96"/>
        <v>0</v>
      </c>
      <c r="W165" s="40">
        <f t="shared" si="97"/>
        <v>0</v>
      </c>
      <c r="X165" s="72" t="e">
        <f t="shared" si="98"/>
        <v>#N/A</v>
      </c>
      <c r="Z165" s="67" t="str">
        <f t="shared" si="99"/>
        <v>Y</v>
      </c>
      <c r="AA165" s="67" t="str">
        <f t="shared" si="100"/>
        <v>Y</v>
      </c>
      <c r="AB165" s="67" t="str">
        <f t="shared" si="101"/>
        <v>Y</v>
      </c>
    </row>
    <row r="166" spans="1:52" ht="15.6" x14ac:dyDescent="0.3">
      <c r="A166" s="68"/>
      <c r="B166" s="69"/>
      <c r="C166" s="80"/>
      <c r="D166" s="80"/>
      <c r="E166" s="19">
        <f t="shared" si="102"/>
        <v>0</v>
      </c>
      <c r="F166" s="19">
        <f t="shared" si="103"/>
        <v>0</v>
      </c>
      <c r="G166" s="19">
        <f t="shared" si="104"/>
        <v>0</v>
      </c>
      <c r="H166" s="19">
        <f t="shared" si="105"/>
        <v>0</v>
      </c>
      <c r="I166" s="1"/>
      <c r="J166" s="30">
        <f t="shared" si="106"/>
        <v>0</v>
      </c>
      <c r="K166" s="30">
        <f t="shared" si="107"/>
        <v>0</v>
      </c>
      <c r="L166" s="30">
        <f t="shared" si="108"/>
        <v>0</v>
      </c>
      <c r="M166" s="30">
        <f t="shared" si="109"/>
        <v>0</v>
      </c>
      <c r="N166" s="30">
        <f t="shared" si="110"/>
        <v>0</v>
      </c>
      <c r="O166" s="19" t="e">
        <f t="shared" si="92"/>
        <v>#N/A</v>
      </c>
      <c r="P166" s="70">
        <f t="shared" si="111"/>
        <v>0</v>
      </c>
      <c r="Q166" s="20">
        <f t="shared" si="112"/>
        <v>0</v>
      </c>
      <c r="S166" s="55">
        <f t="shared" si="93"/>
        <v>0</v>
      </c>
      <c r="T166" s="40">
        <f t="shared" si="94"/>
        <v>0</v>
      </c>
      <c r="U166" s="40">
        <f t="shared" si="95"/>
        <v>0</v>
      </c>
      <c r="V166" s="71">
        <f t="shared" si="96"/>
        <v>0</v>
      </c>
      <c r="W166" s="40">
        <f t="shared" si="97"/>
        <v>0</v>
      </c>
      <c r="X166" s="72" t="e">
        <f t="shared" si="98"/>
        <v>#N/A</v>
      </c>
      <c r="Z166" s="67" t="str">
        <f t="shared" si="99"/>
        <v>Y</v>
      </c>
      <c r="AA166" s="67" t="str">
        <f t="shared" si="100"/>
        <v>Y</v>
      </c>
      <c r="AB166" s="67" t="str">
        <f t="shared" si="101"/>
        <v>Y</v>
      </c>
    </row>
    <row r="167" spans="1:52" ht="15.6" x14ac:dyDescent="0.3">
      <c r="A167" s="68"/>
      <c r="B167" s="69"/>
      <c r="C167" s="80"/>
      <c r="D167" s="80"/>
      <c r="E167" s="19">
        <f t="shared" si="102"/>
        <v>0</v>
      </c>
      <c r="F167" s="19">
        <f t="shared" si="103"/>
        <v>0</v>
      </c>
      <c r="G167" s="19">
        <f t="shared" si="104"/>
        <v>0</v>
      </c>
      <c r="H167" s="19">
        <f t="shared" si="105"/>
        <v>0</v>
      </c>
      <c r="I167" s="1"/>
      <c r="J167" s="30">
        <f t="shared" si="106"/>
        <v>0</v>
      </c>
      <c r="K167" s="30">
        <f t="shared" si="107"/>
        <v>0</v>
      </c>
      <c r="L167" s="30">
        <f t="shared" si="108"/>
        <v>0</v>
      </c>
      <c r="M167" s="30">
        <f t="shared" si="109"/>
        <v>0</v>
      </c>
      <c r="N167" s="30">
        <f t="shared" si="110"/>
        <v>0</v>
      </c>
      <c r="O167" s="19" t="e">
        <f t="shared" si="92"/>
        <v>#N/A</v>
      </c>
      <c r="P167" s="70">
        <f t="shared" si="111"/>
        <v>0</v>
      </c>
      <c r="Q167" s="20">
        <f t="shared" si="112"/>
        <v>0</v>
      </c>
      <c r="S167" s="55">
        <f t="shared" si="93"/>
        <v>0</v>
      </c>
      <c r="T167" s="40">
        <f t="shared" si="94"/>
        <v>0</v>
      </c>
      <c r="U167" s="40">
        <f t="shared" si="95"/>
        <v>0</v>
      </c>
      <c r="V167" s="71">
        <f t="shared" si="96"/>
        <v>0</v>
      </c>
      <c r="W167" s="40">
        <f t="shared" si="97"/>
        <v>0</v>
      </c>
      <c r="X167" s="72" t="e">
        <f t="shared" si="98"/>
        <v>#N/A</v>
      </c>
      <c r="Z167" s="67" t="str">
        <f t="shared" si="99"/>
        <v>Y</v>
      </c>
      <c r="AA167" s="67" t="str">
        <f t="shared" si="100"/>
        <v>Y</v>
      </c>
      <c r="AB167" s="67" t="str">
        <f t="shared" si="101"/>
        <v>Y</v>
      </c>
    </row>
    <row r="168" spans="1:52" ht="15.6" x14ac:dyDescent="0.3">
      <c r="A168" s="68"/>
      <c r="B168" s="69"/>
      <c r="C168" s="80"/>
      <c r="D168" s="80"/>
      <c r="E168" s="19">
        <f t="shared" si="102"/>
        <v>0</v>
      </c>
      <c r="F168" s="19">
        <f t="shared" si="103"/>
        <v>0</v>
      </c>
      <c r="G168" s="19">
        <f t="shared" si="104"/>
        <v>0</v>
      </c>
      <c r="H168" s="19">
        <f t="shared" si="105"/>
        <v>0</v>
      </c>
      <c r="I168" s="1"/>
      <c r="J168" s="30">
        <f t="shared" si="106"/>
        <v>0</v>
      </c>
      <c r="K168" s="30">
        <f t="shared" si="107"/>
        <v>0</v>
      </c>
      <c r="L168" s="30">
        <f t="shared" si="108"/>
        <v>0</v>
      </c>
      <c r="M168" s="30">
        <f t="shared" si="109"/>
        <v>0</v>
      </c>
      <c r="N168" s="30">
        <f t="shared" si="110"/>
        <v>0</v>
      </c>
      <c r="O168" s="19" t="e">
        <f t="shared" si="92"/>
        <v>#N/A</v>
      </c>
      <c r="P168" s="70">
        <f t="shared" si="111"/>
        <v>0</v>
      </c>
      <c r="Q168" s="20">
        <f t="shared" si="112"/>
        <v>0</v>
      </c>
      <c r="S168" s="55">
        <f t="shared" si="93"/>
        <v>0</v>
      </c>
      <c r="T168" s="40">
        <f t="shared" si="94"/>
        <v>0</v>
      </c>
      <c r="U168" s="40">
        <f t="shared" si="95"/>
        <v>0</v>
      </c>
      <c r="V168" s="71">
        <f t="shared" si="96"/>
        <v>0</v>
      </c>
      <c r="W168" s="40">
        <f t="shared" si="97"/>
        <v>0</v>
      </c>
      <c r="X168" s="72" t="e">
        <f t="shared" si="98"/>
        <v>#N/A</v>
      </c>
      <c r="Z168" s="67" t="str">
        <f t="shared" si="99"/>
        <v>Y</v>
      </c>
      <c r="AA168" s="67" t="str">
        <f t="shared" si="100"/>
        <v>Y</v>
      </c>
      <c r="AB168" s="67" t="str">
        <f t="shared" si="101"/>
        <v>Y</v>
      </c>
    </row>
    <row r="169" spans="1:52" ht="15.6" x14ac:dyDescent="0.3">
      <c r="A169" s="68"/>
      <c r="B169" s="69"/>
      <c r="C169" s="80"/>
      <c r="D169" s="80"/>
      <c r="E169" s="19">
        <f t="shared" si="102"/>
        <v>0</v>
      </c>
      <c r="F169" s="19">
        <f t="shared" si="103"/>
        <v>0</v>
      </c>
      <c r="G169" s="19">
        <f t="shared" si="104"/>
        <v>0</v>
      </c>
      <c r="H169" s="19">
        <f t="shared" si="105"/>
        <v>0</v>
      </c>
      <c r="I169" s="1"/>
      <c r="J169" s="30">
        <f t="shared" si="106"/>
        <v>0</v>
      </c>
      <c r="K169" s="30">
        <f t="shared" si="107"/>
        <v>0</v>
      </c>
      <c r="L169" s="30">
        <f t="shared" si="108"/>
        <v>0</v>
      </c>
      <c r="M169" s="30">
        <f t="shared" si="109"/>
        <v>0</v>
      </c>
      <c r="N169" s="30">
        <f t="shared" si="110"/>
        <v>0</v>
      </c>
      <c r="O169" s="19" t="e">
        <f t="shared" si="92"/>
        <v>#N/A</v>
      </c>
      <c r="P169" s="70">
        <f t="shared" si="111"/>
        <v>0</v>
      </c>
      <c r="Q169" s="20">
        <f t="shared" si="112"/>
        <v>0</v>
      </c>
      <c r="S169" s="55">
        <f t="shared" si="93"/>
        <v>0</v>
      </c>
      <c r="T169" s="40">
        <f t="shared" si="94"/>
        <v>0</v>
      </c>
      <c r="U169" s="40">
        <f t="shared" si="95"/>
        <v>0</v>
      </c>
      <c r="V169" s="71">
        <f t="shared" si="96"/>
        <v>0</v>
      </c>
      <c r="W169" s="40">
        <f t="shared" si="97"/>
        <v>0</v>
      </c>
      <c r="X169" s="72" t="e">
        <f t="shared" si="98"/>
        <v>#N/A</v>
      </c>
      <c r="Z169" s="67" t="str">
        <f t="shared" si="99"/>
        <v>Y</v>
      </c>
      <c r="AA169" s="67" t="str">
        <f t="shared" si="100"/>
        <v>Y</v>
      </c>
      <c r="AB169" s="67" t="str">
        <f t="shared" si="101"/>
        <v>Y</v>
      </c>
    </row>
    <row r="170" spans="1:52" ht="15.6" x14ac:dyDescent="0.3">
      <c r="A170" s="68"/>
      <c r="B170" s="69"/>
      <c r="C170" s="80"/>
      <c r="D170" s="80"/>
      <c r="E170" s="19">
        <f t="shared" si="102"/>
        <v>0</v>
      </c>
      <c r="F170" s="19">
        <f t="shared" si="103"/>
        <v>0</v>
      </c>
      <c r="G170" s="19">
        <f t="shared" si="104"/>
        <v>0</v>
      </c>
      <c r="H170" s="19">
        <f t="shared" si="105"/>
        <v>0</v>
      </c>
      <c r="I170" s="1"/>
      <c r="J170" s="30">
        <f t="shared" si="106"/>
        <v>0</v>
      </c>
      <c r="K170" s="30">
        <f t="shared" si="107"/>
        <v>0</v>
      </c>
      <c r="L170" s="30">
        <f t="shared" si="108"/>
        <v>0</v>
      </c>
      <c r="M170" s="30">
        <f t="shared" si="109"/>
        <v>0</v>
      </c>
      <c r="N170" s="30">
        <f t="shared" si="110"/>
        <v>0</v>
      </c>
      <c r="O170" s="19" t="e">
        <f t="shared" si="92"/>
        <v>#N/A</v>
      </c>
      <c r="P170" s="70">
        <f t="shared" si="111"/>
        <v>0</v>
      </c>
      <c r="Q170" s="20">
        <f t="shared" si="112"/>
        <v>0</v>
      </c>
      <c r="S170" s="55">
        <f t="shared" si="93"/>
        <v>0</v>
      </c>
      <c r="T170" s="40">
        <f t="shared" si="94"/>
        <v>0</v>
      </c>
      <c r="U170" s="40">
        <f t="shared" si="95"/>
        <v>0</v>
      </c>
      <c r="V170" s="71">
        <f t="shared" si="96"/>
        <v>0</v>
      </c>
      <c r="W170" s="40">
        <f t="shared" si="97"/>
        <v>0</v>
      </c>
      <c r="X170" s="72" t="e">
        <f t="shared" si="98"/>
        <v>#N/A</v>
      </c>
      <c r="Z170" s="67" t="str">
        <f t="shared" si="99"/>
        <v>Y</v>
      </c>
      <c r="AA170" s="67" t="str">
        <f t="shared" si="100"/>
        <v>Y</v>
      </c>
      <c r="AB170" s="67" t="str">
        <f t="shared" si="101"/>
        <v>Y</v>
      </c>
    </row>
    <row r="171" spans="1:52" ht="15.6" x14ac:dyDescent="0.3">
      <c r="A171" s="68"/>
      <c r="B171" s="69"/>
      <c r="C171" s="80"/>
      <c r="D171" s="80"/>
      <c r="E171" s="19">
        <f t="shared" si="102"/>
        <v>0</v>
      </c>
      <c r="F171" s="19">
        <f t="shared" si="103"/>
        <v>0</v>
      </c>
      <c r="G171" s="19">
        <f t="shared" si="104"/>
        <v>0</v>
      </c>
      <c r="H171" s="19">
        <f t="shared" si="105"/>
        <v>0</v>
      </c>
      <c r="I171" s="1"/>
      <c r="J171" s="30">
        <f t="shared" si="106"/>
        <v>0</v>
      </c>
      <c r="K171" s="30">
        <f t="shared" si="107"/>
        <v>0</v>
      </c>
      <c r="L171" s="30">
        <f t="shared" si="108"/>
        <v>0</v>
      </c>
      <c r="M171" s="30">
        <f t="shared" si="109"/>
        <v>0</v>
      </c>
      <c r="N171" s="30">
        <f t="shared" si="110"/>
        <v>0</v>
      </c>
      <c r="O171" s="19" t="e">
        <f t="shared" si="92"/>
        <v>#N/A</v>
      </c>
      <c r="P171" s="70">
        <f t="shared" si="111"/>
        <v>0</v>
      </c>
      <c r="Q171" s="20">
        <f t="shared" si="112"/>
        <v>0</v>
      </c>
      <c r="S171" s="55">
        <f t="shared" si="93"/>
        <v>0</v>
      </c>
      <c r="T171" s="40">
        <f t="shared" si="94"/>
        <v>0</v>
      </c>
      <c r="U171" s="40">
        <f t="shared" si="95"/>
        <v>0</v>
      </c>
      <c r="V171" s="71">
        <f t="shared" si="96"/>
        <v>0</v>
      </c>
      <c r="W171" s="40">
        <f t="shared" si="97"/>
        <v>0</v>
      </c>
      <c r="X171" s="72" t="e">
        <f t="shared" si="98"/>
        <v>#N/A</v>
      </c>
      <c r="Z171" s="67" t="str">
        <f t="shared" si="99"/>
        <v>Y</v>
      </c>
      <c r="AA171" s="67" t="str">
        <f t="shared" si="100"/>
        <v>Y</v>
      </c>
      <c r="AB171" s="67" t="str">
        <f t="shared" si="101"/>
        <v>Y</v>
      </c>
    </row>
    <row r="172" spans="1:52" ht="15.6" x14ac:dyDescent="0.3">
      <c r="A172" s="73"/>
      <c r="B172" s="69"/>
      <c r="C172" s="80"/>
      <c r="D172" s="80"/>
      <c r="E172" s="19">
        <f t="shared" si="102"/>
        <v>0</v>
      </c>
      <c r="F172" s="19">
        <f t="shared" si="103"/>
        <v>0</v>
      </c>
      <c r="G172" s="19">
        <f t="shared" si="104"/>
        <v>0</v>
      </c>
      <c r="H172" s="19">
        <f t="shared" si="105"/>
        <v>0</v>
      </c>
      <c r="I172" s="1"/>
      <c r="J172" s="30">
        <f t="shared" si="106"/>
        <v>0</v>
      </c>
      <c r="K172" s="30">
        <f t="shared" si="107"/>
        <v>0</v>
      </c>
      <c r="L172" s="30">
        <f t="shared" si="108"/>
        <v>0</v>
      </c>
      <c r="M172" s="30">
        <f t="shared" si="109"/>
        <v>0</v>
      </c>
      <c r="N172" s="30">
        <f t="shared" si="110"/>
        <v>0</v>
      </c>
      <c r="O172" s="19" t="e">
        <f t="shared" si="92"/>
        <v>#N/A</v>
      </c>
      <c r="P172" s="70">
        <f t="shared" si="111"/>
        <v>0</v>
      </c>
      <c r="Q172" s="20">
        <f t="shared" si="112"/>
        <v>0</v>
      </c>
      <c r="S172" s="55">
        <f t="shared" si="93"/>
        <v>0</v>
      </c>
      <c r="T172" s="40">
        <f t="shared" si="94"/>
        <v>0</v>
      </c>
      <c r="U172" s="40">
        <f t="shared" si="95"/>
        <v>0</v>
      </c>
      <c r="V172" s="71">
        <f t="shared" si="96"/>
        <v>0</v>
      </c>
      <c r="W172" s="40">
        <f t="shared" si="97"/>
        <v>0</v>
      </c>
      <c r="X172" s="72" t="e">
        <f t="shared" si="98"/>
        <v>#N/A</v>
      </c>
      <c r="Z172" s="67" t="str">
        <f t="shared" si="99"/>
        <v>Y</v>
      </c>
      <c r="AA172" s="67" t="str">
        <f t="shared" si="100"/>
        <v>Y</v>
      </c>
      <c r="AB172" s="67" t="str">
        <f t="shared" si="101"/>
        <v>Y</v>
      </c>
    </row>
    <row r="173" spans="1:52" ht="15.6" x14ac:dyDescent="0.3">
      <c r="A173" s="68"/>
      <c r="B173" s="69"/>
      <c r="C173" s="80"/>
      <c r="D173" s="80"/>
      <c r="E173" s="19">
        <f t="shared" si="102"/>
        <v>0</v>
      </c>
      <c r="F173" s="19">
        <f t="shared" si="103"/>
        <v>0</v>
      </c>
      <c r="G173" s="19">
        <f t="shared" si="104"/>
        <v>0</v>
      </c>
      <c r="H173" s="19">
        <f t="shared" si="105"/>
        <v>0</v>
      </c>
      <c r="I173" s="1"/>
      <c r="J173" s="30">
        <f t="shared" si="106"/>
        <v>0</v>
      </c>
      <c r="K173" s="30">
        <f t="shared" si="107"/>
        <v>0</v>
      </c>
      <c r="L173" s="30">
        <f t="shared" si="108"/>
        <v>0</v>
      </c>
      <c r="M173" s="30">
        <f t="shared" si="109"/>
        <v>0</v>
      </c>
      <c r="N173" s="30">
        <f t="shared" si="110"/>
        <v>0</v>
      </c>
      <c r="O173" s="19" t="e">
        <f t="shared" si="92"/>
        <v>#N/A</v>
      </c>
      <c r="P173" s="70">
        <f t="shared" si="111"/>
        <v>0</v>
      </c>
      <c r="Q173" s="20">
        <f t="shared" si="112"/>
        <v>0</v>
      </c>
      <c r="S173" s="55">
        <f t="shared" si="93"/>
        <v>0</v>
      </c>
      <c r="T173" s="40">
        <f t="shared" si="94"/>
        <v>0</v>
      </c>
      <c r="U173" s="40">
        <f t="shared" si="95"/>
        <v>0</v>
      </c>
      <c r="V173" s="71">
        <f t="shared" si="96"/>
        <v>0</v>
      </c>
      <c r="W173" s="40">
        <f t="shared" si="97"/>
        <v>0</v>
      </c>
      <c r="X173" s="72" t="e">
        <f t="shared" si="98"/>
        <v>#N/A</v>
      </c>
      <c r="Z173" s="67" t="str">
        <f t="shared" si="99"/>
        <v>Y</v>
      </c>
      <c r="AA173" s="67" t="str">
        <f t="shared" si="100"/>
        <v>Y</v>
      </c>
      <c r="AB173" s="67" t="str">
        <f t="shared" si="101"/>
        <v>Y</v>
      </c>
    </row>
    <row r="174" spans="1:52" ht="15.6" x14ac:dyDescent="0.3">
      <c r="A174" s="68"/>
      <c r="B174" s="69"/>
      <c r="C174" s="80"/>
      <c r="D174" s="80"/>
      <c r="E174" s="19">
        <f t="shared" si="102"/>
        <v>0</v>
      </c>
      <c r="F174" s="19">
        <f t="shared" si="103"/>
        <v>0</v>
      </c>
      <c r="G174" s="19">
        <f t="shared" si="104"/>
        <v>0</v>
      </c>
      <c r="H174" s="19">
        <f t="shared" si="105"/>
        <v>0</v>
      </c>
      <c r="I174" s="1"/>
      <c r="J174" s="30">
        <f t="shared" si="106"/>
        <v>0</v>
      </c>
      <c r="K174" s="30">
        <f t="shared" si="107"/>
        <v>0</v>
      </c>
      <c r="L174" s="30">
        <f t="shared" si="108"/>
        <v>0</v>
      </c>
      <c r="M174" s="30">
        <f t="shared" si="109"/>
        <v>0</v>
      </c>
      <c r="N174" s="30">
        <f t="shared" si="110"/>
        <v>0</v>
      </c>
      <c r="O174" s="19" t="e">
        <f t="shared" si="92"/>
        <v>#N/A</v>
      </c>
      <c r="P174" s="70">
        <f t="shared" si="111"/>
        <v>0</v>
      </c>
      <c r="Q174" s="20">
        <f t="shared" si="112"/>
        <v>0</v>
      </c>
      <c r="S174" s="55">
        <f t="shared" si="93"/>
        <v>0</v>
      </c>
      <c r="T174" s="40">
        <f t="shared" si="94"/>
        <v>0</v>
      </c>
      <c r="U174" s="40">
        <f t="shared" si="95"/>
        <v>0</v>
      </c>
      <c r="V174" s="71">
        <f t="shared" si="96"/>
        <v>0</v>
      </c>
      <c r="W174" s="40">
        <f t="shared" si="97"/>
        <v>0</v>
      </c>
      <c r="X174" s="72" t="e">
        <f t="shared" si="98"/>
        <v>#N/A</v>
      </c>
      <c r="Z174" s="67" t="str">
        <f t="shared" si="99"/>
        <v>Y</v>
      </c>
      <c r="AA174" s="67" t="str">
        <f t="shared" si="100"/>
        <v>Y</v>
      </c>
      <c r="AB174" s="67" t="str">
        <f t="shared" si="101"/>
        <v>Y</v>
      </c>
    </row>
    <row r="175" spans="1:52" ht="15.6" x14ac:dyDescent="0.3">
      <c r="A175" s="68"/>
      <c r="B175" s="69"/>
      <c r="C175" s="80"/>
      <c r="D175" s="80"/>
      <c r="E175" s="19">
        <f t="shared" si="102"/>
        <v>0</v>
      </c>
      <c r="F175" s="19">
        <f t="shared" si="103"/>
        <v>0</v>
      </c>
      <c r="G175" s="19">
        <f t="shared" si="104"/>
        <v>0</v>
      </c>
      <c r="H175" s="19">
        <f t="shared" si="105"/>
        <v>0</v>
      </c>
      <c r="I175" s="1"/>
      <c r="J175" s="30">
        <f t="shared" si="106"/>
        <v>0</v>
      </c>
      <c r="K175" s="30">
        <f t="shared" si="107"/>
        <v>0</v>
      </c>
      <c r="L175" s="30">
        <f t="shared" si="108"/>
        <v>0</v>
      </c>
      <c r="M175" s="30">
        <f t="shared" si="109"/>
        <v>0</v>
      </c>
      <c r="N175" s="30">
        <f t="shared" si="110"/>
        <v>0</v>
      </c>
      <c r="O175" s="19" t="e">
        <f t="shared" si="92"/>
        <v>#N/A</v>
      </c>
      <c r="P175" s="70">
        <f t="shared" si="111"/>
        <v>0</v>
      </c>
      <c r="Q175" s="20">
        <f t="shared" si="112"/>
        <v>0</v>
      </c>
      <c r="S175" s="55">
        <f t="shared" si="93"/>
        <v>0</v>
      </c>
      <c r="T175" s="40">
        <f t="shared" si="94"/>
        <v>0</v>
      </c>
      <c r="U175" s="40">
        <f t="shared" si="95"/>
        <v>0</v>
      </c>
      <c r="V175" s="71">
        <f t="shared" si="96"/>
        <v>0</v>
      </c>
      <c r="W175" s="40">
        <f t="shared" si="97"/>
        <v>0</v>
      </c>
      <c r="X175" s="72" t="e">
        <f t="shared" si="98"/>
        <v>#N/A</v>
      </c>
      <c r="Z175" s="67" t="str">
        <f t="shared" si="99"/>
        <v>Y</v>
      </c>
      <c r="AA175" s="67" t="str">
        <f t="shared" si="100"/>
        <v>Y</v>
      </c>
      <c r="AB175" s="67" t="str">
        <f t="shared" si="101"/>
        <v>Y</v>
      </c>
    </row>
    <row r="176" spans="1:52" ht="15.6" x14ac:dyDescent="0.3">
      <c r="A176" s="68"/>
      <c r="B176" s="69"/>
      <c r="C176" s="80"/>
      <c r="D176" s="80"/>
      <c r="E176" s="19">
        <f t="shared" si="102"/>
        <v>0</v>
      </c>
      <c r="F176" s="19">
        <f t="shared" si="103"/>
        <v>0</v>
      </c>
      <c r="G176" s="19">
        <f t="shared" si="104"/>
        <v>0</v>
      </c>
      <c r="H176" s="19">
        <f t="shared" si="105"/>
        <v>0</v>
      </c>
      <c r="I176" s="1"/>
      <c r="J176" s="30">
        <f t="shared" si="106"/>
        <v>0</v>
      </c>
      <c r="K176" s="30">
        <f t="shared" si="107"/>
        <v>0</v>
      </c>
      <c r="L176" s="30">
        <f t="shared" si="108"/>
        <v>0</v>
      </c>
      <c r="M176" s="30">
        <f t="shared" si="109"/>
        <v>0</v>
      </c>
      <c r="N176" s="30">
        <f t="shared" si="110"/>
        <v>0</v>
      </c>
      <c r="O176" s="19" t="e">
        <f t="shared" si="92"/>
        <v>#N/A</v>
      </c>
      <c r="P176" s="70">
        <f t="shared" si="111"/>
        <v>0</v>
      </c>
      <c r="Q176" s="20">
        <f t="shared" si="112"/>
        <v>0</v>
      </c>
      <c r="S176" s="55">
        <f t="shared" si="93"/>
        <v>0</v>
      </c>
      <c r="T176" s="40">
        <f t="shared" si="94"/>
        <v>0</v>
      </c>
      <c r="U176" s="40">
        <f t="shared" si="95"/>
        <v>0</v>
      </c>
      <c r="V176" s="71">
        <f t="shared" si="96"/>
        <v>0</v>
      </c>
      <c r="W176" s="40">
        <f t="shared" si="97"/>
        <v>0</v>
      </c>
      <c r="X176" s="72" t="e">
        <f t="shared" si="98"/>
        <v>#N/A</v>
      </c>
      <c r="Z176" s="67" t="str">
        <f t="shared" si="99"/>
        <v>Y</v>
      </c>
      <c r="AA176" s="67" t="str">
        <f t="shared" si="100"/>
        <v>Y</v>
      </c>
      <c r="AB176" s="67" t="str">
        <f t="shared" si="101"/>
        <v>Y</v>
      </c>
    </row>
    <row r="177" spans="1:52" ht="15.6" x14ac:dyDescent="0.3">
      <c r="A177" s="68"/>
      <c r="B177" s="69"/>
      <c r="C177" s="80"/>
      <c r="D177" s="80"/>
      <c r="E177" s="19">
        <f t="shared" si="102"/>
        <v>0</v>
      </c>
      <c r="F177" s="19">
        <f t="shared" si="103"/>
        <v>0</v>
      </c>
      <c r="G177" s="19">
        <f t="shared" si="104"/>
        <v>0</v>
      </c>
      <c r="H177" s="19">
        <f t="shared" si="105"/>
        <v>0</v>
      </c>
      <c r="I177" s="1"/>
      <c r="J177" s="30">
        <f t="shared" si="106"/>
        <v>0</v>
      </c>
      <c r="K177" s="30">
        <f t="shared" si="107"/>
        <v>0</v>
      </c>
      <c r="L177" s="30">
        <f t="shared" si="108"/>
        <v>0</v>
      </c>
      <c r="M177" s="30">
        <f t="shared" si="109"/>
        <v>0</v>
      </c>
      <c r="N177" s="30">
        <f t="shared" si="110"/>
        <v>0</v>
      </c>
      <c r="O177" s="19" t="e">
        <f t="shared" si="92"/>
        <v>#N/A</v>
      </c>
      <c r="P177" s="70">
        <f t="shared" si="111"/>
        <v>0</v>
      </c>
      <c r="Q177" s="20">
        <f t="shared" si="112"/>
        <v>0</v>
      </c>
      <c r="S177" s="55">
        <f t="shared" si="93"/>
        <v>0</v>
      </c>
      <c r="T177" s="40">
        <f t="shared" si="94"/>
        <v>0</v>
      </c>
      <c r="U177" s="40">
        <f t="shared" si="95"/>
        <v>0</v>
      </c>
      <c r="V177" s="71">
        <f t="shared" si="96"/>
        <v>0</v>
      </c>
      <c r="W177" s="40">
        <f t="shared" si="97"/>
        <v>0</v>
      </c>
      <c r="X177" s="72" t="e">
        <f t="shared" si="98"/>
        <v>#N/A</v>
      </c>
      <c r="Z177" s="67" t="str">
        <f t="shared" si="99"/>
        <v>Y</v>
      </c>
      <c r="AA177" s="67" t="str">
        <f t="shared" si="100"/>
        <v>Y</v>
      </c>
      <c r="AB177" s="67" t="str">
        <f t="shared" si="101"/>
        <v>Y</v>
      </c>
    </row>
    <row r="178" spans="1:52" s="10" customFormat="1" ht="15.6" x14ac:dyDescent="0.3">
      <c r="A178" s="97" t="s">
        <v>469</v>
      </c>
      <c r="B178" s="98"/>
      <c r="C178" s="112">
        <f>C148-(C158+E178)</f>
        <v>0</v>
      </c>
      <c r="D178" s="112"/>
      <c r="E178" s="18">
        <f>SUM(E162:E177)</f>
        <v>0</v>
      </c>
      <c r="F178" s="18">
        <f>SUM(F162:F177)</f>
        <v>0</v>
      </c>
      <c r="G178" s="18">
        <f>SUM(G162:G177)</f>
        <v>0</v>
      </c>
      <c r="H178" s="18">
        <f>SUM(H162:H177)</f>
        <v>0</v>
      </c>
      <c r="I178" s="18">
        <f>I148-(I158+J178)</f>
        <v>0</v>
      </c>
      <c r="J178" s="16">
        <f>SUM(J162:J177)</f>
        <v>0</v>
      </c>
      <c r="K178" s="16"/>
      <c r="L178" s="29">
        <f>SUM(L162:L177)</f>
        <v>0</v>
      </c>
      <c r="M178" s="16">
        <f>SUM(M162:M177)</f>
        <v>0</v>
      </c>
      <c r="N178" s="16">
        <f>SUM(N162:N177)</f>
        <v>0</v>
      </c>
      <c r="O178" s="16"/>
      <c r="P178" s="157">
        <f>P148-SUM(P158,P162:P177)</f>
        <v>0</v>
      </c>
      <c r="Q178" s="158">
        <f>SUM(Q162:Q177)</f>
        <v>0</v>
      </c>
      <c r="S178" s="39" t="s">
        <v>17</v>
      </c>
      <c r="T178" s="17"/>
      <c r="U178" s="17"/>
      <c r="V178" s="122">
        <f>V148-SUM(V158,V162:V177)</f>
        <v>0</v>
      </c>
      <c r="W178" s="123">
        <f>SUM(W162:W177)</f>
        <v>0</v>
      </c>
      <c r="X178" s="72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</row>
    <row r="179" spans="1:52" hidden="1" x14ac:dyDescent="0.3">
      <c r="P179" t="e">
        <v>#DIV/0!</v>
      </c>
      <c r="V179" t="e">
        <v>#DIV/0!</v>
      </c>
    </row>
    <row r="180" spans="1:52" hidden="1" x14ac:dyDescent="0.3">
      <c r="P180" t="e">
        <v>#DIV/0!</v>
      </c>
      <c r="V180" t="e">
        <v>#DIV/0!</v>
      </c>
    </row>
    <row r="181" spans="1:52" hidden="1" x14ac:dyDescent="0.3">
      <c r="P181" t="e">
        <v>#DIV/0!</v>
      </c>
      <c r="V181" t="e">
        <v>#DIV/0!</v>
      </c>
    </row>
    <row r="182" spans="1:52" hidden="1" x14ac:dyDescent="0.3">
      <c r="P182" t="e">
        <v>#DIV/0!</v>
      </c>
      <c r="V182" t="e">
        <v>#DIV/0!</v>
      </c>
    </row>
    <row r="183" spans="1:52" hidden="1" x14ac:dyDescent="0.3">
      <c r="P183" t="e">
        <v>#DIV/0!</v>
      </c>
      <c r="V183" t="e">
        <v>#DIV/0!</v>
      </c>
    </row>
    <row r="184" spans="1:52" hidden="1" x14ac:dyDescent="0.3">
      <c r="P184" t="e">
        <v>#DIV/0!</v>
      </c>
      <c r="V184" t="e">
        <v>#DIV/0!</v>
      </c>
    </row>
    <row r="185" spans="1:52" hidden="1" x14ac:dyDescent="0.3">
      <c r="P185" t="e">
        <v>#DIV/0!</v>
      </c>
      <c r="V185" t="e">
        <v>#DIV/0!</v>
      </c>
    </row>
    <row r="186" spans="1:52" hidden="1" x14ac:dyDescent="0.3">
      <c r="P186" t="e">
        <v>#DIV/0!</v>
      </c>
      <c r="V186" t="e">
        <v>#DIV/0!</v>
      </c>
    </row>
    <row r="187" spans="1:52" hidden="1" x14ac:dyDescent="0.3">
      <c r="P187" t="e">
        <v>#DIV/0!</v>
      </c>
      <c r="V187" t="e">
        <v>#DIV/0!</v>
      </c>
    </row>
    <row r="188" spans="1:52" hidden="1" x14ac:dyDescent="0.3">
      <c r="P188" t="e">
        <v>#DIV/0!</v>
      </c>
      <c r="V188" t="e">
        <v>#DIV/0!</v>
      </c>
    </row>
    <row r="189" spans="1:52" hidden="1" x14ac:dyDescent="0.3">
      <c r="P189" t="e">
        <v>#DIV/0!</v>
      </c>
      <c r="V189" t="e">
        <v>#DIV/0!</v>
      </c>
    </row>
    <row r="190" spans="1:52" hidden="1" x14ac:dyDescent="0.3">
      <c r="P190" t="e">
        <v>#DIV/0!</v>
      </c>
      <c r="V190" t="e">
        <v>#DIV/0!</v>
      </c>
    </row>
    <row r="191" spans="1:52" hidden="1" x14ac:dyDescent="0.3">
      <c r="P191" t="e">
        <v>#DIV/0!</v>
      </c>
      <c r="V191" t="e">
        <v>#DIV/0!</v>
      </c>
    </row>
    <row r="192" spans="1:52" hidden="1" x14ac:dyDescent="0.3">
      <c r="P192" t="e">
        <v>#DIV/0!</v>
      </c>
      <c r="V192" t="e">
        <v>#DIV/0!</v>
      </c>
    </row>
    <row r="193" spans="16:22" hidden="1" x14ac:dyDescent="0.3">
      <c r="P193" t="e">
        <v>#DIV/0!</v>
      </c>
      <c r="V193" t="e">
        <v>#DIV/0!</v>
      </c>
    </row>
    <row r="194" spans="16:22" hidden="1" x14ac:dyDescent="0.3">
      <c r="P194" t="e">
        <v>#DIV/0!</v>
      </c>
      <c r="V194" t="e">
        <v>#DIV/0!</v>
      </c>
    </row>
    <row r="195" spans="16:22" hidden="1" x14ac:dyDescent="0.3">
      <c r="P195" t="e">
        <v>#DIV/0!</v>
      </c>
      <c r="V195" t="e">
        <v>#DIV/0!</v>
      </c>
    </row>
    <row r="196" spans="16:22" hidden="1" x14ac:dyDescent="0.3"/>
    <row r="197" spans="16:22" hidden="1" x14ac:dyDescent="0.3"/>
  </sheetData>
  <sheetProtection sheet="1" objects="1" scenarios="1"/>
  <mergeCells count="540">
    <mergeCell ref="A37:Q37"/>
    <mergeCell ref="A47:Q47"/>
    <mergeCell ref="A70:Q70"/>
    <mergeCell ref="A126:Q126"/>
    <mergeCell ref="A93:Q93"/>
    <mergeCell ref="A149:Q149"/>
    <mergeCell ref="A103:Q103"/>
    <mergeCell ref="A159:Q159"/>
    <mergeCell ref="A13:B13"/>
    <mergeCell ref="C13:D13"/>
    <mergeCell ref="I13:J13"/>
    <mergeCell ref="K13:L13"/>
    <mergeCell ref="P13:Q13"/>
    <mergeCell ref="A69:B69"/>
    <mergeCell ref="C69:D69"/>
    <mergeCell ref="I69:J69"/>
    <mergeCell ref="K69:L69"/>
    <mergeCell ref="P69:Q69"/>
    <mergeCell ref="A125:B125"/>
    <mergeCell ref="C125:D125"/>
    <mergeCell ref="I125:J125"/>
    <mergeCell ref="K125:L125"/>
    <mergeCell ref="P125:Q125"/>
    <mergeCell ref="A156:B156"/>
    <mergeCell ref="A178:B178"/>
    <mergeCell ref="C178:D178"/>
    <mergeCell ref="P178:Q178"/>
    <mergeCell ref="V178:W178"/>
    <mergeCell ref="C174:D174"/>
    <mergeCell ref="C175:D175"/>
    <mergeCell ref="C176:D176"/>
    <mergeCell ref="C177:D177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58:D158"/>
    <mergeCell ref="P158:Q158"/>
    <mergeCell ref="V158:W158"/>
    <mergeCell ref="S160:S161"/>
    <mergeCell ref="T160:T161"/>
    <mergeCell ref="U160:U161"/>
    <mergeCell ref="V160:W160"/>
    <mergeCell ref="A160:A161"/>
    <mergeCell ref="B160:B161"/>
    <mergeCell ref="C160:D161"/>
    <mergeCell ref="E160:E161"/>
    <mergeCell ref="F160:F161"/>
    <mergeCell ref="G160:G161"/>
    <mergeCell ref="H160:H161"/>
    <mergeCell ref="O160:O161"/>
    <mergeCell ref="P160:Q160"/>
    <mergeCell ref="I160:I161"/>
    <mergeCell ref="J160:J161"/>
    <mergeCell ref="K160:K161"/>
    <mergeCell ref="L160:L161"/>
    <mergeCell ref="M160:M161"/>
    <mergeCell ref="N160:N161"/>
    <mergeCell ref="C156:D156"/>
    <mergeCell ref="P156:Q156"/>
    <mergeCell ref="V156:W156"/>
    <mergeCell ref="A157:B157"/>
    <mergeCell ref="C157:D157"/>
    <mergeCell ref="P157:Q157"/>
    <mergeCell ref="V157:W157"/>
    <mergeCell ref="C154:D154"/>
    <mergeCell ref="P154:Q154"/>
    <mergeCell ref="V154:W154"/>
    <mergeCell ref="A155:B155"/>
    <mergeCell ref="C155:D155"/>
    <mergeCell ref="P155:Q155"/>
    <mergeCell ref="V155:W155"/>
    <mergeCell ref="V151:W151"/>
    <mergeCell ref="A152:B152"/>
    <mergeCell ref="C152:D152"/>
    <mergeCell ref="P152:Q152"/>
    <mergeCell ref="V152:W152"/>
    <mergeCell ref="C153:D153"/>
    <mergeCell ref="P153:Q153"/>
    <mergeCell ref="V153:W153"/>
    <mergeCell ref="A150:B150"/>
    <mergeCell ref="C150:D150"/>
    <mergeCell ref="P150:Q150"/>
    <mergeCell ref="A151:B151"/>
    <mergeCell ref="C151:D151"/>
    <mergeCell ref="P151:Q151"/>
    <mergeCell ref="A147:B147"/>
    <mergeCell ref="C147:D147"/>
    <mergeCell ref="P147:Q147"/>
    <mergeCell ref="V147:W147"/>
    <mergeCell ref="A148:B148"/>
    <mergeCell ref="C148:D148"/>
    <mergeCell ref="P148:Q148"/>
    <mergeCell ref="V148:W148"/>
    <mergeCell ref="A145:B145"/>
    <mergeCell ref="C145:D145"/>
    <mergeCell ref="P145:Q145"/>
    <mergeCell ref="V145:W145"/>
    <mergeCell ref="A146:B146"/>
    <mergeCell ref="C146:D146"/>
    <mergeCell ref="P146:Q146"/>
    <mergeCell ref="V146:W146"/>
    <mergeCell ref="A143:B143"/>
    <mergeCell ref="C143:D143"/>
    <mergeCell ref="P143:Q143"/>
    <mergeCell ref="V143:W143"/>
    <mergeCell ref="A144:B144"/>
    <mergeCell ref="C144:D144"/>
    <mergeCell ref="P144:Q144"/>
    <mergeCell ref="V144:W144"/>
    <mergeCell ref="A141:B141"/>
    <mergeCell ref="C141:D141"/>
    <mergeCell ref="P141:Q141"/>
    <mergeCell ref="V141:W141"/>
    <mergeCell ref="A142:B142"/>
    <mergeCell ref="C142:D142"/>
    <mergeCell ref="P142:Q142"/>
    <mergeCell ref="V142:W142"/>
    <mergeCell ref="A139:B139"/>
    <mergeCell ref="C139:D139"/>
    <mergeCell ref="P139:Q139"/>
    <mergeCell ref="V139:W139"/>
    <mergeCell ref="A140:B140"/>
    <mergeCell ref="C140:D140"/>
    <mergeCell ref="P140:Q140"/>
    <mergeCell ref="V140:W140"/>
    <mergeCell ref="A137:B137"/>
    <mergeCell ref="C137:D137"/>
    <mergeCell ref="P137:Q137"/>
    <mergeCell ref="V137:W137"/>
    <mergeCell ref="A138:B138"/>
    <mergeCell ref="C138:D138"/>
    <mergeCell ref="P138:Q138"/>
    <mergeCell ref="V138:W138"/>
    <mergeCell ref="A135:B135"/>
    <mergeCell ref="C135:D135"/>
    <mergeCell ref="P135:Q135"/>
    <mergeCell ref="V135:W135"/>
    <mergeCell ref="A136:B136"/>
    <mergeCell ref="C136:D136"/>
    <mergeCell ref="P136:Q136"/>
    <mergeCell ref="V136:W136"/>
    <mergeCell ref="A133:B133"/>
    <mergeCell ref="C133:D133"/>
    <mergeCell ref="P133:Q133"/>
    <mergeCell ref="V133:W133"/>
    <mergeCell ref="A134:B134"/>
    <mergeCell ref="C134:D134"/>
    <mergeCell ref="P134:Q134"/>
    <mergeCell ref="V134:W134"/>
    <mergeCell ref="A131:B131"/>
    <mergeCell ref="C131:D131"/>
    <mergeCell ref="P131:Q131"/>
    <mergeCell ref="V131:W131"/>
    <mergeCell ref="A132:B132"/>
    <mergeCell ref="C132:D132"/>
    <mergeCell ref="P132:Q132"/>
    <mergeCell ref="V132:W132"/>
    <mergeCell ref="A129:B129"/>
    <mergeCell ref="C129:D129"/>
    <mergeCell ref="P129:Q129"/>
    <mergeCell ref="V129:W129"/>
    <mergeCell ref="A130:B130"/>
    <mergeCell ref="C130:D130"/>
    <mergeCell ref="P130:Q130"/>
    <mergeCell ref="V130:W130"/>
    <mergeCell ref="A127:B127"/>
    <mergeCell ref="C127:D127"/>
    <mergeCell ref="P127:Q127"/>
    <mergeCell ref="V127:W127"/>
    <mergeCell ref="A128:B128"/>
    <mergeCell ref="C128:D128"/>
    <mergeCell ref="P128:Q128"/>
    <mergeCell ref="V128:W128"/>
    <mergeCell ref="A122:B122"/>
    <mergeCell ref="C122:D122"/>
    <mergeCell ref="P122:Q122"/>
    <mergeCell ref="V122:W122"/>
    <mergeCell ref="C124:D124"/>
    <mergeCell ref="P124:Q124"/>
    <mergeCell ref="S124:T124"/>
    <mergeCell ref="S125:T125"/>
    <mergeCell ref="I124:J124"/>
    <mergeCell ref="K124:L124"/>
    <mergeCell ref="C118:D118"/>
    <mergeCell ref="C119:D119"/>
    <mergeCell ref="C120:D120"/>
    <mergeCell ref="C121:D121"/>
    <mergeCell ref="C112:D112"/>
    <mergeCell ref="C113:D113"/>
    <mergeCell ref="C114:D114"/>
    <mergeCell ref="C115:D115"/>
    <mergeCell ref="C116:D116"/>
    <mergeCell ref="C117:D117"/>
    <mergeCell ref="H104:H105"/>
    <mergeCell ref="T104:T105"/>
    <mergeCell ref="U104:U105"/>
    <mergeCell ref="C106:D106"/>
    <mergeCell ref="C107:D107"/>
    <mergeCell ref="C108:D108"/>
    <mergeCell ref="C109:D109"/>
    <mergeCell ref="C110:D110"/>
    <mergeCell ref="C111:D111"/>
    <mergeCell ref="O104:O105"/>
    <mergeCell ref="P104:Q104"/>
    <mergeCell ref="S104:S105"/>
    <mergeCell ref="V104:W104"/>
    <mergeCell ref="I104:I105"/>
    <mergeCell ref="J104:J105"/>
    <mergeCell ref="K104:K105"/>
    <mergeCell ref="L104:L105"/>
    <mergeCell ref="M104:M105"/>
    <mergeCell ref="N104:N105"/>
    <mergeCell ref="A100:B100"/>
    <mergeCell ref="C100:D100"/>
    <mergeCell ref="P100:Q100"/>
    <mergeCell ref="V100:W100"/>
    <mergeCell ref="A101:B101"/>
    <mergeCell ref="C101:D101"/>
    <mergeCell ref="P101:Q101"/>
    <mergeCell ref="V101:W101"/>
    <mergeCell ref="C102:D102"/>
    <mergeCell ref="P102:Q102"/>
    <mergeCell ref="V102:W102"/>
    <mergeCell ref="A104:A105"/>
    <mergeCell ref="B104:B105"/>
    <mergeCell ref="C104:D105"/>
    <mergeCell ref="E104:E105"/>
    <mergeCell ref="F104:F105"/>
    <mergeCell ref="G104:G105"/>
    <mergeCell ref="C98:D98"/>
    <mergeCell ref="P98:Q98"/>
    <mergeCell ref="V98:W98"/>
    <mergeCell ref="A99:B99"/>
    <mergeCell ref="C99:D99"/>
    <mergeCell ref="P99:Q99"/>
    <mergeCell ref="V99:W99"/>
    <mergeCell ref="V95:W95"/>
    <mergeCell ref="A96:B96"/>
    <mergeCell ref="C96:D96"/>
    <mergeCell ref="P96:Q96"/>
    <mergeCell ref="V96:W96"/>
    <mergeCell ref="C97:D97"/>
    <mergeCell ref="P97:Q97"/>
    <mergeCell ref="V97:W97"/>
    <mergeCell ref="A94:B94"/>
    <mergeCell ref="C94:D94"/>
    <mergeCell ref="P94:Q94"/>
    <mergeCell ref="A95:B95"/>
    <mergeCell ref="C95:D95"/>
    <mergeCell ref="P95:Q95"/>
    <mergeCell ref="A91:B91"/>
    <mergeCell ref="C91:D91"/>
    <mergeCell ref="P91:Q91"/>
    <mergeCell ref="V91:W91"/>
    <mergeCell ref="A92:B92"/>
    <mergeCell ref="C92:D92"/>
    <mergeCell ref="P92:Q92"/>
    <mergeCell ref="V92:W92"/>
    <mergeCell ref="A89:B89"/>
    <mergeCell ref="C89:D89"/>
    <mergeCell ref="P89:Q89"/>
    <mergeCell ref="V89:W89"/>
    <mergeCell ref="A90:B90"/>
    <mergeCell ref="C90:D90"/>
    <mergeCell ref="P90:Q90"/>
    <mergeCell ref="V90:W90"/>
    <mergeCell ref="A87:B87"/>
    <mergeCell ref="C87:D87"/>
    <mergeCell ref="P87:Q87"/>
    <mergeCell ref="V87:W87"/>
    <mergeCell ref="A88:B88"/>
    <mergeCell ref="C88:D88"/>
    <mergeCell ref="P88:Q88"/>
    <mergeCell ref="V88:W88"/>
    <mergeCell ref="A85:B85"/>
    <mergeCell ref="C85:D85"/>
    <mergeCell ref="P85:Q85"/>
    <mergeCell ref="V85:W85"/>
    <mergeCell ref="A86:B86"/>
    <mergeCell ref="C86:D86"/>
    <mergeCell ref="P86:Q86"/>
    <mergeCell ref="V86:W86"/>
    <mergeCell ref="A83:B83"/>
    <mergeCell ref="C83:D83"/>
    <mergeCell ref="P83:Q83"/>
    <mergeCell ref="V83:W83"/>
    <mergeCell ref="A84:B84"/>
    <mergeCell ref="C84:D84"/>
    <mergeCell ref="P84:Q84"/>
    <mergeCell ref="V84:W84"/>
    <mergeCell ref="A81:B81"/>
    <mergeCell ref="C81:D81"/>
    <mergeCell ref="P81:Q81"/>
    <mergeCell ref="V81:W81"/>
    <mergeCell ref="A82:B82"/>
    <mergeCell ref="C82:D82"/>
    <mergeCell ref="P82:Q82"/>
    <mergeCell ref="V82:W82"/>
    <mergeCell ref="A79:B79"/>
    <mergeCell ref="C79:D79"/>
    <mergeCell ref="P79:Q79"/>
    <mergeCell ref="V79:W79"/>
    <mergeCell ref="A80:B80"/>
    <mergeCell ref="C80:D80"/>
    <mergeCell ref="P80:Q80"/>
    <mergeCell ref="V80:W80"/>
    <mergeCell ref="A77:B77"/>
    <mergeCell ref="C77:D77"/>
    <mergeCell ref="P77:Q77"/>
    <mergeCell ref="V77:W77"/>
    <mergeCell ref="A78:B78"/>
    <mergeCell ref="C78:D78"/>
    <mergeCell ref="P78:Q78"/>
    <mergeCell ref="V78:W78"/>
    <mergeCell ref="A75:B75"/>
    <mergeCell ref="C75:D75"/>
    <mergeCell ref="P75:Q75"/>
    <mergeCell ref="V75:W75"/>
    <mergeCell ref="A76:B76"/>
    <mergeCell ref="C76:D76"/>
    <mergeCell ref="P76:Q76"/>
    <mergeCell ref="V76:W76"/>
    <mergeCell ref="A73:B73"/>
    <mergeCell ref="C73:D73"/>
    <mergeCell ref="P73:Q73"/>
    <mergeCell ref="V73:W73"/>
    <mergeCell ref="A74:B74"/>
    <mergeCell ref="C74:D74"/>
    <mergeCell ref="P74:Q74"/>
    <mergeCell ref="V74:W74"/>
    <mergeCell ref="A71:B71"/>
    <mergeCell ref="C71:D71"/>
    <mergeCell ref="P71:Q71"/>
    <mergeCell ref="V71:W71"/>
    <mergeCell ref="A72:B72"/>
    <mergeCell ref="C72:D72"/>
    <mergeCell ref="P72:Q72"/>
    <mergeCell ref="V72:W72"/>
    <mergeCell ref="C66:D66"/>
    <mergeCell ref="C68:D68"/>
    <mergeCell ref="P68:Q68"/>
    <mergeCell ref="S68:T68"/>
    <mergeCell ref="S69:T69"/>
    <mergeCell ref="A66:B66"/>
    <mergeCell ref="P66:Q66"/>
    <mergeCell ref="V66:W66"/>
    <mergeCell ref="I68:J68"/>
    <mergeCell ref="K68:L68"/>
    <mergeCell ref="C55:D55"/>
    <mergeCell ref="P48:Q48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C61:D61"/>
    <mergeCell ref="C46:D46"/>
    <mergeCell ref="P46:Q46"/>
    <mergeCell ref="V46:W46"/>
    <mergeCell ref="V48:W48"/>
    <mergeCell ref="C50:D50"/>
    <mergeCell ref="C51:D51"/>
    <mergeCell ref="C52:D52"/>
    <mergeCell ref="C53:D53"/>
    <mergeCell ref="C54:D54"/>
    <mergeCell ref="L48:L49"/>
    <mergeCell ref="M48:M49"/>
    <mergeCell ref="N48:N49"/>
    <mergeCell ref="O48:O49"/>
    <mergeCell ref="S48:S49"/>
    <mergeCell ref="T48:T49"/>
    <mergeCell ref="U48:U49"/>
    <mergeCell ref="K48:K49"/>
    <mergeCell ref="A44:B44"/>
    <mergeCell ref="C44:D44"/>
    <mergeCell ref="P44:Q44"/>
    <mergeCell ref="V44:W44"/>
    <mergeCell ref="A45:B45"/>
    <mergeCell ref="C45:D45"/>
    <mergeCell ref="P45:Q45"/>
    <mergeCell ref="V45:W45"/>
    <mergeCell ref="C42:D42"/>
    <mergeCell ref="P42:Q42"/>
    <mergeCell ref="V42:W42"/>
    <mergeCell ref="C43:D43"/>
    <mergeCell ref="P43:Q43"/>
    <mergeCell ref="V43:W43"/>
    <mergeCell ref="A43:B43"/>
    <mergeCell ref="A40:B40"/>
    <mergeCell ref="C40:D40"/>
    <mergeCell ref="P40:Q40"/>
    <mergeCell ref="V40:W40"/>
    <mergeCell ref="C41:D41"/>
    <mergeCell ref="P41:Q41"/>
    <mergeCell ref="V41:W41"/>
    <mergeCell ref="A38:B38"/>
    <mergeCell ref="C38:D38"/>
    <mergeCell ref="P38:Q38"/>
    <mergeCell ref="A39:B39"/>
    <mergeCell ref="C39:D39"/>
    <mergeCell ref="P39:Q39"/>
    <mergeCell ref="V39:W39"/>
    <mergeCell ref="A35:B35"/>
    <mergeCell ref="C35:D35"/>
    <mergeCell ref="P35:Q35"/>
    <mergeCell ref="V35:W35"/>
    <mergeCell ref="A36:B36"/>
    <mergeCell ref="C36:D36"/>
    <mergeCell ref="P36:Q36"/>
    <mergeCell ref="V36:W36"/>
    <mergeCell ref="A33:B33"/>
    <mergeCell ref="C33:D33"/>
    <mergeCell ref="P33:Q33"/>
    <mergeCell ref="V33:W33"/>
    <mergeCell ref="A34:B34"/>
    <mergeCell ref="C34:D34"/>
    <mergeCell ref="P34:Q34"/>
    <mergeCell ref="V34:W34"/>
    <mergeCell ref="A31:B31"/>
    <mergeCell ref="C31:D31"/>
    <mergeCell ref="P31:Q31"/>
    <mergeCell ref="V31:W31"/>
    <mergeCell ref="A32:B32"/>
    <mergeCell ref="C32:D32"/>
    <mergeCell ref="P32:Q32"/>
    <mergeCell ref="V32:W32"/>
    <mergeCell ref="A29:B29"/>
    <mergeCell ref="C29:D29"/>
    <mergeCell ref="P29:Q29"/>
    <mergeCell ref="V29:W29"/>
    <mergeCell ref="A30:B30"/>
    <mergeCell ref="C30:D30"/>
    <mergeCell ref="P30:Q30"/>
    <mergeCell ref="V30:W30"/>
    <mergeCell ref="A27:B27"/>
    <mergeCell ref="C27:D27"/>
    <mergeCell ref="P27:Q27"/>
    <mergeCell ref="V27:W27"/>
    <mergeCell ref="A28:B28"/>
    <mergeCell ref="C28:D28"/>
    <mergeCell ref="P28:Q28"/>
    <mergeCell ref="V28:W28"/>
    <mergeCell ref="A25:B25"/>
    <mergeCell ref="C25:D25"/>
    <mergeCell ref="P25:Q25"/>
    <mergeCell ref="V25:W25"/>
    <mergeCell ref="A26:B26"/>
    <mergeCell ref="C26:D26"/>
    <mergeCell ref="P26:Q26"/>
    <mergeCell ref="V26:W26"/>
    <mergeCell ref="V23:W23"/>
    <mergeCell ref="A24:B24"/>
    <mergeCell ref="C24:D24"/>
    <mergeCell ref="P24:Q24"/>
    <mergeCell ref="V24:W24"/>
    <mergeCell ref="A21:B21"/>
    <mergeCell ref="C21:D21"/>
    <mergeCell ref="P21:Q21"/>
    <mergeCell ref="V21:W21"/>
    <mergeCell ref="A22:B22"/>
    <mergeCell ref="C22:D22"/>
    <mergeCell ref="P22:Q22"/>
    <mergeCell ref="V22:W22"/>
    <mergeCell ref="A23:B23"/>
    <mergeCell ref="C23:D23"/>
    <mergeCell ref="P23:Q23"/>
    <mergeCell ref="V19:W19"/>
    <mergeCell ref="A20:B20"/>
    <mergeCell ref="C20:D20"/>
    <mergeCell ref="P20:Q20"/>
    <mergeCell ref="V20:W20"/>
    <mergeCell ref="A17:B17"/>
    <mergeCell ref="C17:D17"/>
    <mergeCell ref="P17:Q17"/>
    <mergeCell ref="V17:W17"/>
    <mergeCell ref="A18:B18"/>
    <mergeCell ref="C18:D18"/>
    <mergeCell ref="P18:Q18"/>
    <mergeCell ref="V18:W18"/>
    <mergeCell ref="A19:B19"/>
    <mergeCell ref="C19:D19"/>
    <mergeCell ref="P19:Q19"/>
    <mergeCell ref="V16:W16"/>
    <mergeCell ref="A7:A10"/>
    <mergeCell ref="B7:Q10"/>
    <mergeCell ref="S7:S10"/>
    <mergeCell ref="T7:W10"/>
    <mergeCell ref="C12:D12"/>
    <mergeCell ref="P12:Q12"/>
    <mergeCell ref="I12:J12"/>
    <mergeCell ref="K12:L12"/>
    <mergeCell ref="A14:Q14"/>
    <mergeCell ref="S13:T13"/>
    <mergeCell ref="V15:W15"/>
    <mergeCell ref="A1:R1"/>
    <mergeCell ref="S1:W1"/>
    <mergeCell ref="A2:B2"/>
    <mergeCell ref="P2:Q2"/>
    <mergeCell ref="S2:T2"/>
    <mergeCell ref="A3:B3"/>
    <mergeCell ref="C3:D3"/>
    <mergeCell ref="P3:Q3"/>
    <mergeCell ref="S3:T3"/>
    <mergeCell ref="A4:B4"/>
    <mergeCell ref="C4:D4"/>
    <mergeCell ref="P4:Q4"/>
    <mergeCell ref="S4:T4"/>
    <mergeCell ref="A5:B5"/>
    <mergeCell ref="C5:D5"/>
    <mergeCell ref="P5:Q5"/>
    <mergeCell ref="S5:T5"/>
    <mergeCell ref="A16:B16"/>
    <mergeCell ref="C16:D16"/>
    <mergeCell ref="P16:Q16"/>
    <mergeCell ref="S12:T12"/>
    <mergeCell ref="A15:B15"/>
    <mergeCell ref="C15:D15"/>
    <mergeCell ref="P15:Q15"/>
    <mergeCell ref="A48:A49"/>
    <mergeCell ref="B48:B49"/>
    <mergeCell ref="C48:D49"/>
    <mergeCell ref="E48:E49"/>
    <mergeCell ref="F48:F49"/>
    <mergeCell ref="G48:G49"/>
    <mergeCell ref="H48:H49"/>
    <mergeCell ref="I48:I49"/>
    <mergeCell ref="J48:J49"/>
  </mergeCells>
  <conditionalFormatting sqref="A50:A65 A106:A121 A162:A177">
    <cfRule type="cellIs" dxfId="64" priority="124" operator="equal">
      <formula>"GARNSH"</formula>
    </cfRule>
    <cfRule type="containsText" dxfId="63" priority="123" operator="containsText" text="Garn">
      <formula>NOT(ISERROR(SEARCH("Garn",A50)))</formula>
    </cfRule>
    <cfRule type="cellIs" dxfId="62" priority="126" operator="equal">
      <formula>447</formula>
    </cfRule>
    <cfRule type="cellIs" dxfId="61" priority="131" operator="equal">
      <formula>438</formula>
    </cfRule>
    <cfRule type="cellIs" dxfId="60" priority="130" operator="equal">
      <formula>439</formula>
    </cfRule>
    <cfRule type="cellIs" dxfId="59" priority="129" operator="equal">
      <formula>440</formula>
    </cfRule>
    <cfRule type="cellIs" dxfId="58" priority="128" operator="equal">
      <formula>441</formula>
    </cfRule>
    <cfRule type="cellIs" dxfId="57" priority="127" operator="equal">
      <formula>446</formula>
    </cfRule>
    <cfRule type="cellIs" dxfId="56" priority="125" operator="equal">
      <formula>757</formula>
    </cfRule>
  </conditionalFormatting>
  <conditionalFormatting sqref="C5 D6:H6 D11:H11">
    <cfRule type="cellIs" dxfId="55" priority="134" operator="equal">
      <formula>"YES"</formula>
    </cfRule>
  </conditionalFormatting>
  <conditionalFormatting sqref="D67:H67">
    <cfRule type="cellIs" dxfId="54" priority="104" operator="equal">
      <formula>"YES"</formula>
    </cfRule>
  </conditionalFormatting>
  <conditionalFormatting sqref="D123:H123">
    <cfRule type="cellIs" dxfId="53" priority="76" operator="equal">
      <formula>"YES"</formula>
    </cfRule>
  </conditionalFormatting>
  <conditionalFormatting sqref="I50">
    <cfRule type="cellIs" dxfId="52" priority="16" operator="notEqual">
      <formula>$O$50</formula>
    </cfRule>
  </conditionalFormatting>
  <conditionalFormatting sqref="I51">
    <cfRule type="cellIs" dxfId="51" priority="15" operator="notEqual">
      <formula>$O$51</formula>
    </cfRule>
  </conditionalFormatting>
  <conditionalFormatting sqref="I52">
    <cfRule type="cellIs" dxfId="50" priority="14" operator="notEqual">
      <formula>$O$52</formula>
    </cfRule>
  </conditionalFormatting>
  <conditionalFormatting sqref="I53">
    <cfRule type="cellIs" dxfId="49" priority="13" operator="notEqual">
      <formula>$O$53</formula>
    </cfRule>
  </conditionalFormatting>
  <conditionalFormatting sqref="I54">
    <cfRule type="cellIs" dxfId="48" priority="12" operator="notEqual">
      <formula>$O$54</formula>
    </cfRule>
  </conditionalFormatting>
  <conditionalFormatting sqref="I55">
    <cfRule type="cellIs" dxfId="47" priority="11" operator="notEqual">
      <formula>$O$55</formula>
    </cfRule>
  </conditionalFormatting>
  <conditionalFormatting sqref="I56">
    <cfRule type="cellIs" dxfId="46" priority="10" operator="notEqual">
      <formula>$O$56</formula>
    </cfRule>
  </conditionalFormatting>
  <conditionalFormatting sqref="I57">
    <cfRule type="cellIs" dxfId="45" priority="9" operator="notEqual">
      <formula>$O$57</formula>
    </cfRule>
  </conditionalFormatting>
  <conditionalFormatting sqref="I58">
    <cfRule type="cellIs" dxfId="44" priority="8" operator="notEqual">
      <formula>$O$58</formula>
    </cfRule>
  </conditionalFormatting>
  <conditionalFormatting sqref="I59">
    <cfRule type="cellIs" dxfId="43" priority="7" operator="notEqual">
      <formula>$O$59</formula>
    </cfRule>
  </conditionalFormatting>
  <conditionalFormatting sqref="I60">
    <cfRule type="cellIs" dxfId="42" priority="6" operator="notEqual">
      <formula>$O$60</formula>
    </cfRule>
  </conditionalFormatting>
  <conditionalFormatting sqref="I61">
    <cfRule type="cellIs" dxfId="41" priority="2" operator="notEqual">
      <formula>$O$61</formula>
    </cfRule>
  </conditionalFormatting>
  <conditionalFormatting sqref="I62">
    <cfRule type="cellIs" dxfId="40" priority="3" operator="notEqual">
      <formula>$O$62</formula>
    </cfRule>
  </conditionalFormatting>
  <conditionalFormatting sqref="I63">
    <cfRule type="cellIs" dxfId="39" priority="4" operator="notEqual">
      <formula>$O$63</formula>
    </cfRule>
  </conditionalFormatting>
  <conditionalFormatting sqref="I64">
    <cfRule type="cellIs" dxfId="38" priority="5" operator="notEqual">
      <formula>$O$64</formula>
    </cfRule>
  </conditionalFormatting>
  <conditionalFormatting sqref="I65">
    <cfRule type="cellIs" dxfId="37" priority="1" operator="notEqual">
      <formula>$O$65</formula>
    </cfRule>
  </conditionalFormatting>
  <conditionalFormatting sqref="I106">
    <cfRule type="cellIs" dxfId="36" priority="17" operator="notEqual">
      <formula>$O$106</formula>
    </cfRule>
  </conditionalFormatting>
  <conditionalFormatting sqref="I107">
    <cfRule type="cellIs" dxfId="35" priority="18" operator="notEqual">
      <formula>$O$107</formula>
    </cfRule>
  </conditionalFormatting>
  <conditionalFormatting sqref="I108">
    <cfRule type="cellIs" dxfId="34" priority="19" operator="notEqual">
      <formula>$O$108</formula>
    </cfRule>
  </conditionalFormatting>
  <conditionalFormatting sqref="I109">
    <cfRule type="cellIs" dxfId="33" priority="20" operator="notEqual">
      <formula>$O$109</formula>
    </cfRule>
  </conditionalFormatting>
  <conditionalFormatting sqref="I110">
    <cfRule type="cellIs" dxfId="32" priority="21" operator="notEqual">
      <formula>$O$110</formula>
    </cfRule>
  </conditionalFormatting>
  <conditionalFormatting sqref="I111">
    <cfRule type="cellIs" dxfId="31" priority="22" operator="notEqual">
      <formula>$O$111</formula>
    </cfRule>
  </conditionalFormatting>
  <conditionalFormatting sqref="I112">
    <cfRule type="cellIs" dxfId="30" priority="23" operator="notEqual">
      <formula>$O$112</formula>
    </cfRule>
  </conditionalFormatting>
  <conditionalFormatting sqref="I113">
    <cfRule type="cellIs" dxfId="29" priority="24" operator="notEqual">
      <formula>$O$113</formula>
    </cfRule>
  </conditionalFormatting>
  <conditionalFormatting sqref="I114">
    <cfRule type="cellIs" dxfId="28" priority="25" operator="notEqual">
      <formula>$O$114</formula>
    </cfRule>
  </conditionalFormatting>
  <conditionalFormatting sqref="I115">
    <cfRule type="cellIs" dxfId="27" priority="26" operator="notEqual">
      <formula>$O$115</formula>
    </cfRule>
  </conditionalFormatting>
  <conditionalFormatting sqref="I116">
    <cfRule type="cellIs" dxfId="26" priority="27" operator="notEqual">
      <formula>$O$116</formula>
    </cfRule>
  </conditionalFormatting>
  <conditionalFormatting sqref="I117">
    <cfRule type="cellIs" dxfId="25" priority="28" operator="notEqual">
      <formula>$O$117</formula>
    </cfRule>
  </conditionalFormatting>
  <conditionalFormatting sqref="I118">
    <cfRule type="cellIs" dxfId="24" priority="29" operator="notEqual">
      <formula>$O$118</formula>
    </cfRule>
  </conditionalFormatting>
  <conditionalFormatting sqref="I119">
    <cfRule type="cellIs" dxfId="23" priority="30" operator="notEqual">
      <formula>$O$119</formula>
    </cfRule>
  </conditionalFormatting>
  <conditionalFormatting sqref="I120">
    <cfRule type="cellIs" dxfId="22" priority="31" operator="notEqual">
      <formula>$O$120</formula>
    </cfRule>
  </conditionalFormatting>
  <conditionalFormatting sqref="I121">
    <cfRule type="cellIs" dxfId="21" priority="32" operator="notEqual">
      <formula>$O$121</formula>
    </cfRule>
  </conditionalFormatting>
  <conditionalFormatting sqref="I162">
    <cfRule type="cellIs" dxfId="20" priority="48" operator="notEqual">
      <formula>$O$162</formula>
    </cfRule>
  </conditionalFormatting>
  <conditionalFormatting sqref="I163">
    <cfRule type="cellIs" dxfId="19" priority="47" operator="notEqual">
      <formula>$O$163</formula>
    </cfRule>
  </conditionalFormatting>
  <conditionalFormatting sqref="I164">
    <cfRule type="cellIs" dxfId="18" priority="46" operator="notEqual">
      <formula>$O$164</formula>
    </cfRule>
  </conditionalFormatting>
  <conditionalFormatting sqref="I165">
    <cfRule type="cellIs" dxfId="17" priority="45" operator="notEqual">
      <formula>$O$165</formula>
    </cfRule>
  </conditionalFormatting>
  <conditionalFormatting sqref="I166">
    <cfRule type="cellIs" dxfId="16" priority="44" operator="notEqual">
      <formula>$O$166</formula>
    </cfRule>
  </conditionalFormatting>
  <conditionalFormatting sqref="I167">
    <cfRule type="cellIs" dxfId="15" priority="43" operator="notEqual">
      <formula>$O$167</formula>
    </cfRule>
  </conditionalFormatting>
  <conditionalFormatting sqref="I168">
    <cfRule type="cellIs" dxfId="14" priority="42" operator="notEqual">
      <formula>$O$168</formula>
    </cfRule>
  </conditionalFormatting>
  <conditionalFormatting sqref="I169">
    <cfRule type="cellIs" dxfId="13" priority="41" operator="notEqual">
      <formula>$O$169</formula>
    </cfRule>
  </conditionalFormatting>
  <conditionalFormatting sqref="I170">
    <cfRule type="cellIs" dxfId="12" priority="40" operator="notEqual">
      <formula>$O$170</formula>
    </cfRule>
  </conditionalFormatting>
  <conditionalFormatting sqref="I171">
    <cfRule type="cellIs" dxfId="11" priority="39" operator="notEqual">
      <formula>$O$171</formula>
    </cfRule>
  </conditionalFormatting>
  <conditionalFormatting sqref="I172">
    <cfRule type="cellIs" dxfId="10" priority="38" operator="notEqual">
      <formula>$O$172</formula>
    </cfRule>
  </conditionalFormatting>
  <conditionalFormatting sqref="I173">
    <cfRule type="cellIs" dxfId="9" priority="37" operator="notEqual">
      <formula>$O$173</formula>
    </cfRule>
  </conditionalFormatting>
  <conditionalFormatting sqref="I174">
    <cfRule type="cellIs" dxfId="8" priority="36" operator="notEqual">
      <formula>$O$174</formula>
    </cfRule>
  </conditionalFormatting>
  <conditionalFormatting sqref="I175">
    <cfRule type="cellIs" dxfId="7" priority="35" operator="notEqual">
      <formula>$O$175</formula>
    </cfRule>
  </conditionalFormatting>
  <conditionalFormatting sqref="I176">
    <cfRule type="cellIs" dxfId="6" priority="33" operator="notEqual">
      <formula>$O$176</formula>
    </cfRule>
  </conditionalFormatting>
  <conditionalFormatting sqref="I177">
    <cfRule type="cellIs" dxfId="5" priority="34" operator="notEqual">
      <formula>$O$177</formula>
    </cfRule>
  </conditionalFormatting>
  <conditionalFormatting sqref="T6">
    <cfRule type="cellIs" dxfId="4" priority="132" operator="equal">
      <formula>"YES"</formula>
    </cfRule>
  </conditionalFormatting>
  <conditionalFormatting sqref="T11">
    <cfRule type="cellIs" dxfId="3" priority="133" operator="equal">
      <formula>"YES"</formula>
    </cfRule>
  </conditionalFormatting>
  <conditionalFormatting sqref="T67">
    <cfRule type="cellIs" dxfId="2" priority="103" operator="equal">
      <formula>"YES"</formula>
    </cfRule>
  </conditionalFormatting>
  <conditionalFormatting sqref="T123">
    <cfRule type="cellIs" dxfId="1" priority="75" operator="equal">
      <formula>"YES"</formula>
    </cfRule>
  </conditionalFormatting>
  <conditionalFormatting sqref="U5">
    <cfRule type="cellIs" dxfId="0" priority="105" operator="equal">
      <formula>"YES"</formula>
    </cfRule>
  </conditionalFormatting>
  <dataValidations count="1">
    <dataValidation type="textLength" allowBlank="1" showInputMessage="1" showErrorMessage="1" sqref="D2:H2" xr:uid="{30C7DC7C-5361-4361-B62A-790EA839B242}">
      <formula1>8</formula1>
      <formula2>8</formula2>
    </dataValidation>
  </dataValidations>
  <pageMargins left="0.2" right="0.2" top="0.25" bottom="0.25" header="0" footer="0"/>
  <pageSetup scale="71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5743045-63CB-48DD-835E-F912D1CA3FF2}">
          <x14:formula1>
            <xm:f>LOOKUPS!$A$17:$A$18</xm:f>
          </x14:formula1>
          <xm:sqref>B153 B41 B97</xm:sqref>
        </x14:dataValidation>
        <x14:dataValidation type="list" allowBlank="1" showInputMessage="1" showErrorMessage="1" xr:uid="{0A5D7907-72AD-4559-AE71-04D35C729FBA}">
          <x14:formula1>
            <xm:f>LOOKUPS!$A$10:$A$13</xm:f>
          </x14:formula1>
          <xm:sqref>B50:B65 B162:B177 B106:B121</xm:sqref>
        </x14:dataValidation>
        <x14:dataValidation type="list" allowBlank="1" showInputMessage="1" showErrorMessage="1" xr:uid="{1B002F03-B558-470D-BB93-8AD2D2419727}">
          <x14:formula1>
            <xm:f>LOOKUPS!$B$6:$B$12</xm:f>
          </x14:formula1>
          <xm:sqref>T123 W70 D11:H11 T5:T6 C5 D6:H6 D67:H67 W14 T11 W37 T67 W47 U5 D123:H123 W126 W93 W149 W103 W159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42E11-E495-4F2B-88AB-33C00634C7CA}">
  <dimension ref="A3:Z210"/>
  <sheetViews>
    <sheetView workbookViewId="0">
      <selection activeCell="C25" sqref="C25"/>
    </sheetView>
  </sheetViews>
  <sheetFormatPr defaultRowHeight="14.4" x14ac:dyDescent="0.3"/>
  <cols>
    <col min="4" max="4" width="13.6640625" bestFit="1" customWidth="1"/>
    <col min="5" max="5" width="2.44140625" bestFit="1" customWidth="1"/>
    <col min="7" max="8" width="8.6640625" customWidth="1"/>
    <col min="13" max="14" width="8.6640625" customWidth="1"/>
    <col min="15" max="15" width="3.44140625" customWidth="1"/>
    <col min="16" max="16" width="10.6640625" bestFit="1" customWidth="1"/>
    <col min="18" max="18" width="5" customWidth="1"/>
  </cols>
  <sheetData>
    <row r="3" spans="1:26" ht="15.6" x14ac:dyDescent="0.3">
      <c r="D3" s="22" t="s">
        <v>59</v>
      </c>
      <c r="G3" s="22" t="s">
        <v>171</v>
      </c>
      <c r="H3" s="22"/>
      <c r="J3" s="22" t="s">
        <v>270</v>
      </c>
      <c r="M3" s="22" t="s">
        <v>269</v>
      </c>
      <c r="N3" s="22"/>
      <c r="P3" s="166" t="s">
        <v>54</v>
      </c>
      <c r="Q3" s="166"/>
      <c r="S3" s="167" t="s">
        <v>281</v>
      </c>
      <c r="T3" s="167"/>
      <c r="V3" s="167" t="s">
        <v>271</v>
      </c>
      <c r="W3" s="167"/>
      <c r="Y3" t="s">
        <v>53</v>
      </c>
    </row>
    <row r="4" spans="1:26" x14ac:dyDescent="0.3">
      <c r="D4" s="25" t="s">
        <v>60</v>
      </c>
      <c r="E4" t="s">
        <v>35</v>
      </c>
      <c r="G4" s="25" t="s">
        <v>172</v>
      </c>
      <c r="H4" t="s">
        <v>35</v>
      </c>
      <c r="J4">
        <v>336</v>
      </c>
      <c r="K4" t="s">
        <v>35</v>
      </c>
      <c r="M4" s="25" t="s">
        <v>60</v>
      </c>
      <c r="N4" t="s">
        <v>35</v>
      </c>
      <c r="P4">
        <v>336</v>
      </c>
      <c r="Q4" t="s">
        <v>35</v>
      </c>
      <c r="S4" s="28" t="s">
        <v>272</v>
      </c>
      <c r="T4" t="s">
        <v>280</v>
      </c>
      <c r="V4" t="s">
        <v>288</v>
      </c>
      <c r="W4" t="s">
        <v>35</v>
      </c>
      <c r="Y4" t="s">
        <v>47</v>
      </c>
      <c r="Z4" t="s">
        <v>35</v>
      </c>
    </row>
    <row r="5" spans="1:26" x14ac:dyDescent="0.3">
      <c r="B5" t="s">
        <v>5</v>
      </c>
      <c r="D5" s="25" t="s">
        <v>61</v>
      </c>
      <c r="E5" t="s">
        <v>35</v>
      </c>
      <c r="G5" s="25" t="s">
        <v>173</v>
      </c>
      <c r="H5" t="s">
        <v>35</v>
      </c>
      <c r="J5">
        <v>388</v>
      </c>
      <c r="K5" t="s">
        <v>35</v>
      </c>
      <c r="M5" s="25" t="s">
        <v>172</v>
      </c>
      <c r="N5" t="s">
        <v>35</v>
      </c>
      <c r="P5">
        <v>388</v>
      </c>
      <c r="Q5" t="s">
        <v>35</v>
      </c>
      <c r="S5" s="28" t="s">
        <v>273</v>
      </c>
      <c r="T5" t="s">
        <v>280</v>
      </c>
      <c r="V5" t="s">
        <v>289</v>
      </c>
      <c r="W5" t="s">
        <v>35</v>
      </c>
      <c r="Y5" t="s">
        <v>48</v>
      </c>
      <c r="Z5" t="s">
        <v>35</v>
      </c>
    </row>
    <row r="6" spans="1:26" x14ac:dyDescent="0.3">
      <c r="D6" s="25" t="s">
        <v>62</v>
      </c>
      <c r="E6" t="s">
        <v>35</v>
      </c>
      <c r="G6" s="25" t="s">
        <v>174</v>
      </c>
      <c r="H6" t="s">
        <v>35</v>
      </c>
      <c r="J6">
        <v>402</v>
      </c>
      <c r="K6" t="s">
        <v>35</v>
      </c>
      <c r="M6" s="25" t="s">
        <v>173</v>
      </c>
      <c r="N6" t="s">
        <v>35</v>
      </c>
      <c r="P6">
        <v>402</v>
      </c>
      <c r="Q6" t="s">
        <v>35</v>
      </c>
      <c r="S6" s="28" t="s">
        <v>274</v>
      </c>
      <c r="T6" t="s">
        <v>280</v>
      </c>
      <c r="V6" t="s">
        <v>290</v>
      </c>
      <c r="W6" t="s">
        <v>35</v>
      </c>
      <c r="Y6" t="s">
        <v>49</v>
      </c>
    </row>
    <row r="7" spans="1:26" x14ac:dyDescent="0.3">
      <c r="A7" s="23" t="s">
        <v>3</v>
      </c>
      <c r="B7" t="s">
        <v>3</v>
      </c>
      <c r="D7" s="25" t="s">
        <v>63</v>
      </c>
      <c r="E7" t="s">
        <v>35</v>
      </c>
      <c r="G7" s="25" t="s">
        <v>175</v>
      </c>
      <c r="H7" t="s">
        <v>35</v>
      </c>
      <c r="J7">
        <v>403</v>
      </c>
      <c r="K7" t="s">
        <v>35</v>
      </c>
      <c r="M7" s="25" t="s">
        <v>174</v>
      </c>
      <c r="N7" t="s">
        <v>35</v>
      </c>
      <c r="P7">
        <v>410</v>
      </c>
      <c r="Q7" t="s">
        <v>35</v>
      </c>
      <c r="S7" s="28" t="s">
        <v>275</v>
      </c>
      <c r="T7" t="s">
        <v>280</v>
      </c>
      <c r="V7" t="s">
        <v>424</v>
      </c>
      <c r="W7" t="s">
        <v>35</v>
      </c>
      <c r="Y7" t="s">
        <v>50</v>
      </c>
      <c r="Z7" t="s">
        <v>35</v>
      </c>
    </row>
    <row r="8" spans="1:26" x14ac:dyDescent="0.3">
      <c r="A8" s="24" t="s">
        <v>4</v>
      </c>
      <c r="B8" t="s">
        <v>4</v>
      </c>
      <c r="D8" s="25" t="s">
        <v>64</v>
      </c>
      <c r="E8" t="s">
        <v>35</v>
      </c>
      <c r="G8" s="25" t="s">
        <v>176</v>
      </c>
      <c r="H8" t="s">
        <v>35</v>
      </c>
      <c r="J8">
        <v>403</v>
      </c>
      <c r="K8" t="s">
        <v>35</v>
      </c>
      <c r="M8" s="25" t="s">
        <v>175</v>
      </c>
      <c r="N8" t="s">
        <v>35</v>
      </c>
      <c r="P8">
        <v>421</v>
      </c>
      <c r="Q8" t="s">
        <v>35</v>
      </c>
      <c r="S8" s="28" t="s">
        <v>276</v>
      </c>
      <c r="T8" t="s">
        <v>35</v>
      </c>
      <c r="V8" t="s">
        <v>424</v>
      </c>
      <c r="W8" t="s">
        <v>35</v>
      </c>
      <c r="Y8" t="s">
        <v>51</v>
      </c>
      <c r="Z8" t="s">
        <v>35</v>
      </c>
    </row>
    <row r="9" spans="1:26" x14ac:dyDescent="0.3">
      <c r="A9" s="3" t="s">
        <v>39</v>
      </c>
      <c r="B9" s="22"/>
      <c r="D9" s="25" t="s">
        <v>65</v>
      </c>
      <c r="E9" t="s">
        <v>35</v>
      </c>
      <c r="G9" s="25" t="s">
        <v>177</v>
      </c>
      <c r="H9" t="s">
        <v>35</v>
      </c>
      <c r="J9">
        <v>404</v>
      </c>
      <c r="K9" t="s">
        <v>35</v>
      </c>
      <c r="M9" s="25" t="s">
        <v>176</v>
      </c>
      <c r="N9" t="s">
        <v>35</v>
      </c>
      <c r="P9">
        <v>428</v>
      </c>
      <c r="Q9" t="s">
        <v>35</v>
      </c>
      <c r="S9" s="28" t="s">
        <v>277</v>
      </c>
      <c r="T9" t="s">
        <v>35</v>
      </c>
      <c r="V9" t="s">
        <v>425</v>
      </c>
      <c r="W9" t="s">
        <v>35</v>
      </c>
      <c r="Y9" s="27" t="s">
        <v>52</v>
      </c>
      <c r="Z9" s="27" t="s">
        <v>35</v>
      </c>
    </row>
    <row r="10" spans="1:26" x14ac:dyDescent="0.3">
      <c r="A10" s="24"/>
      <c r="D10" s="25" t="s">
        <v>66</v>
      </c>
      <c r="E10" t="s">
        <v>35</v>
      </c>
      <c r="G10" s="25" t="s">
        <v>178</v>
      </c>
      <c r="H10" t="s">
        <v>35</v>
      </c>
      <c r="J10">
        <v>404</v>
      </c>
      <c r="K10" t="s">
        <v>35</v>
      </c>
      <c r="M10" s="25" t="s">
        <v>177</v>
      </c>
      <c r="N10" t="s">
        <v>35</v>
      </c>
      <c r="P10">
        <v>434</v>
      </c>
      <c r="Q10" t="s">
        <v>35</v>
      </c>
      <c r="S10" s="28" t="s">
        <v>80</v>
      </c>
      <c r="T10" t="s">
        <v>280</v>
      </c>
      <c r="V10" t="s">
        <v>425</v>
      </c>
      <c r="W10" t="s">
        <v>35</v>
      </c>
    </row>
    <row r="11" spans="1:26" x14ac:dyDescent="0.3">
      <c r="A11" s="23" t="s">
        <v>285</v>
      </c>
      <c r="D11" s="25" t="s">
        <v>67</v>
      </c>
      <c r="E11" t="s">
        <v>35</v>
      </c>
      <c r="G11" s="25" t="s">
        <v>179</v>
      </c>
      <c r="H11" t="s">
        <v>35</v>
      </c>
      <c r="J11">
        <v>405</v>
      </c>
      <c r="K11" t="s">
        <v>35</v>
      </c>
      <c r="M11" s="25" t="s">
        <v>178</v>
      </c>
      <c r="N11" t="s">
        <v>35</v>
      </c>
      <c r="P11">
        <v>435</v>
      </c>
      <c r="Q11" t="s">
        <v>35</v>
      </c>
      <c r="S11" s="28" t="s">
        <v>81</v>
      </c>
      <c r="T11" t="s">
        <v>280</v>
      </c>
      <c r="V11" t="s">
        <v>426</v>
      </c>
      <c r="W11" t="s">
        <v>35</v>
      </c>
    </row>
    <row r="12" spans="1:26" x14ac:dyDescent="0.3">
      <c r="A12" s="23" t="s">
        <v>286</v>
      </c>
      <c r="D12" s="25" t="s">
        <v>68</v>
      </c>
      <c r="E12" t="s">
        <v>35</v>
      </c>
      <c r="G12" s="25" t="s">
        <v>180</v>
      </c>
      <c r="H12" t="s">
        <v>35</v>
      </c>
      <c r="J12">
        <v>408</v>
      </c>
      <c r="K12" t="s">
        <v>35</v>
      </c>
      <c r="M12" s="25" t="s">
        <v>179</v>
      </c>
      <c r="N12" t="s">
        <v>35</v>
      </c>
      <c r="P12">
        <v>438</v>
      </c>
      <c r="Q12" t="s">
        <v>35</v>
      </c>
      <c r="S12" s="28" t="s">
        <v>278</v>
      </c>
      <c r="T12" t="s">
        <v>280</v>
      </c>
      <c r="V12" t="s">
        <v>427</v>
      </c>
      <c r="W12" t="s">
        <v>35</v>
      </c>
    </row>
    <row r="13" spans="1:26" x14ac:dyDescent="0.3">
      <c r="A13" s="24" t="s">
        <v>287</v>
      </c>
      <c r="D13" s="25" t="s">
        <v>69</v>
      </c>
      <c r="E13" t="s">
        <v>35</v>
      </c>
      <c r="G13" s="25" t="s">
        <v>181</v>
      </c>
      <c r="H13" t="s">
        <v>35</v>
      </c>
      <c r="J13">
        <v>410</v>
      </c>
      <c r="K13" t="s">
        <v>35</v>
      </c>
      <c r="M13" s="25" t="s">
        <v>180</v>
      </c>
      <c r="N13" t="s">
        <v>35</v>
      </c>
      <c r="P13">
        <v>443</v>
      </c>
      <c r="Q13" t="s">
        <v>35</v>
      </c>
      <c r="S13" s="28" t="s">
        <v>96</v>
      </c>
      <c r="T13" t="s">
        <v>280</v>
      </c>
      <c r="V13" t="s">
        <v>291</v>
      </c>
      <c r="W13" t="s">
        <v>35</v>
      </c>
    </row>
    <row r="14" spans="1:26" x14ac:dyDescent="0.3">
      <c r="D14" s="25" t="s">
        <v>70</v>
      </c>
      <c r="E14" t="s">
        <v>35</v>
      </c>
      <c r="G14" s="25" t="s">
        <v>182</v>
      </c>
      <c r="H14" t="s">
        <v>35</v>
      </c>
      <c r="J14">
        <v>411</v>
      </c>
      <c r="K14" t="s">
        <v>35</v>
      </c>
      <c r="M14" s="25" t="s">
        <v>181</v>
      </c>
      <c r="N14" t="s">
        <v>35</v>
      </c>
      <c r="P14">
        <v>445</v>
      </c>
      <c r="Q14" t="s">
        <v>35</v>
      </c>
      <c r="S14" s="28" t="s">
        <v>279</v>
      </c>
      <c r="T14" t="s">
        <v>280</v>
      </c>
      <c r="V14" t="s">
        <v>428</v>
      </c>
      <c r="W14" t="s">
        <v>35</v>
      </c>
    </row>
    <row r="15" spans="1:26" ht="15.6" x14ac:dyDescent="0.3">
      <c r="B15" s="9"/>
      <c r="D15" s="25" t="s">
        <v>71</v>
      </c>
      <c r="E15" t="s">
        <v>35</v>
      </c>
      <c r="G15" s="25" t="s">
        <v>183</v>
      </c>
      <c r="H15" t="s">
        <v>35</v>
      </c>
      <c r="I15" s="9"/>
      <c r="J15">
        <v>411</v>
      </c>
      <c r="K15" t="s">
        <v>35</v>
      </c>
      <c r="M15" s="25" t="s">
        <v>182</v>
      </c>
      <c r="N15" t="s">
        <v>35</v>
      </c>
      <c r="P15">
        <v>446</v>
      </c>
      <c r="Q15" t="s">
        <v>35</v>
      </c>
      <c r="S15" s="28" t="s">
        <v>117</v>
      </c>
      <c r="T15" t="s">
        <v>35</v>
      </c>
      <c r="V15" t="s">
        <v>428</v>
      </c>
      <c r="W15" t="s">
        <v>35</v>
      </c>
    </row>
    <row r="16" spans="1:26" x14ac:dyDescent="0.3">
      <c r="A16" s="22" t="s">
        <v>38</v>
      </c>
      <c r="D16" s="25" t="s">
        <v>72</v>
      </c>
      <c r="E16" t="s">
        <v>35</v>
      </c>
      <c r="G16" s="25" t="s">
        <v>184</v>
      </c>
      <c r="H16" t="s">
        <v>35</v>
      </c>
      <c r="J16">
        <v>413</v>
      </c>
      <c r="K16" t="s">
        <v>35</v>
      </c>
      <c r="M16" s="25" t="s">
        <v>183</v>
      </c>
      <c r="N16" t="s">
        <v>35</v>
      </c>
      <c r="P16">
        <v>511</v>
      </c>
      <c r="Q16" t="s">
        <v>35</v>
      </c>
      <c r="S16" s="28" t="s">
        <v>118</v>
      </c>
      <c r="T16" t="s">
        <v>35</v>
      </c>
      <c r="V16" t="s">
        <v>429</v>
      </c>
      <c r="W16" t="s">
        <v>35</v>
      </c>
    </row>
    <row r="17" spans="1:23" x14ac:dyDescent="0.3">
      <c r="A17" s="25" t="s">
        <v>32</v>
      </c>
      <c r="D17" s="25" t="s">
        <v>73</v>
      </c>
      <c r="E17" t="s">
        <v>35</v>
      </c>
      <c r="G17" s="25" t="s">
        <v>185</v>
      </c>
      <c r="H17" t="s">
        <v>35</v>
      </c>
      <c r="J17">
        <v>413</v>
      </c>
      <c r="K17" t="s">
        <v>35</v>
      </c>
      <c r="M17" s="25" t="s">
        <v>184</v>
      </c>
      <c r="N17" t="s">
        <v>35</v>
      </c>
      <c r="P17">
        <v>655</v>
      </c>
      <c r="Q17" t="s">
        <v>35</v>
      </c>
      <c r="V17" t="s">
        <v>429</v>
      </c>
      <c r="W17" t="s">
        <v>35</v>
      </c>
    </row>
    <row r="18" spans="1:23" x14ac:dyDescent="0.3">
      <c r="A18" s="25">
        <v>84000</v>
      </c>
      <c r="D18" s="25" t="s">
        <v>74</v>
      </c>
      <c r="E18" t="s">
        <v>35</v>
      </c>
      <c r="G18" s="25" t="s">
        <v>186</v>
      </c>
      <c r="H18" t="s">
        <v>35</v>
      </c>
      <c r="J18">
        <v>414</v>
      </c>
      <c r="K18" t="s">
        <v>35</v>
      </c>
      <c r="M18" s="25" t="s">
        <v>185</v>
      </c>
      <c r="N18" t="s">
        <v>35</v>
      </c>
      <c r="P18">
        <v>656</v>
      </c>
      <c r="Q18" t="s">
        <v>35</v>
      </c>
      <c r="V18" t="s">
        <v>430</v>
      </c>
      <c r="W18" t="s">
        <v>35</v>
      </c>
    </row>
    <row r="19" spans="1:23" x14ac:dyDescent="0.3">
      <c r="D19" s="25" t="s">
        <v>75</v>
      </c>
      <c r="E19" t="s">
        <v>35</v>
      </c>
      <c r="G19" s="25" t="s">
        <v>187</v>
      </c>
      <c r="H19" t="s">
        <v>35</v>
      </c>
      <c r="J19">
        <v>414</v>
      </c>
      <c r="K19" t="s">
        <v>35</v>
      </c>
      <c r="M19" s="25" t="s">
        <v>186</v>
      </c>
      <c r="N19" t="s">
        <v>35</v>
      </c>
      <c r="P19" t="s">
        <v>301</v>
      </c>
      <c r="Q19" t="s">
        <v>35</v>
      </c>
      <c r="V19" t="s">
        <v>431</v>
      </c>
      <c r="W19" t="s">
        <v>35</v>
      </c>
    </row>
    <row r="20" spans="1:23" x14ac:dyDescent="0.3">
      <c r="D20" s="25" t="s">
        <v>76</v>
      </c>
      <c r="E20" t="s">
        <v>35</v>
      </c>
      <c r="G20" s="25" t="s">
        <v>188</v>
      </c>
      <c r="H20" t="s">
        <v>35</v>
      </c>
      <c r="J20">
        <v>415</v>
      </c>
      <c r="K20" t="s">
        <v>35</v>
      </c>
      <c r="M20" s="25" t="s">
        <v>187</v>
      </c>
      <c r="N20" t="s">
        <v>35</v>
      </c>
      <c r="P20" t="s">
        <v>302</v>
      </c>
      <c r="Q20" t="s">
        <v>35</v>
      </c>
      <c r="V20" t="s">
        <v>431</v>
      </c>
      <c r="W20" t="s">
        <v>35</v>
      </c>
    </row>
    <row r="21" spans="1:23" x14ac:dyDescent="0.3">
      <c r="B21" t="s">
        <v>42</v>
      </c>
      <c r="D21" s="25" t="s">
        <v>77</v>
      </c>
      <c r="E21" t="s">
        <v>35</v>
      </c>
      <c r="G21" s="25" t="s">
        <v>189</v>
      </c>
      <c r="H21" t="s">
        <v>35</v>
      </c>
      <c r="J21">
        <v>416</v>
      </c>
      <c r="K21" t="s">
        <v>35</v>
      </c>
      <c r="M21" s="25" t="s">
        <v>188</v>
      </c>
      <c r="N21" t="s">
        <v>35</v>
      </c>
      <c r="P21" t="s">
        <v>303</v>
      </c>
      <c r="Q21" t="s">
        <v>35</v>
      </c>
      <c r="V21" t="s">
        <v>432</v>
      </c>
      <c r="W21" t="s">
        <v>35</v>
      </c>
    </row>
    <row r="22" spans="1:23" x14ac:dyDescent="0.3">
      <c r="A22">
        <v>438</v>
      </c>
      <c r="B22" t="s">
        <v>42</v>
      </c>
      <c r="D22" s="25" t="s">
        <v>78</v>
      </c>
      <c r="E22" t="s">
        <v>35</v>
      </c>
      <c r="G22" s="25" t="s">
        <v>190</v>
      </c>
      <c r="H22" t="s">
        <v>35</v>
      </c>
      <c r="J22">
        <v>416</v>
      </c>
      <c r="K22" t="s">
        <v>35</v>
      </c>
      <c r="M22" s="25" t="s">
        <v>189</v>
      </c>
      <c r="N22" t="s">
        <v>35</v>
      </c>
      <c r="P22" t="s">
        <v>304</v>
      </c>
      <c r="Q22" t="s">
        <v>35</v>
      </c>
      <c r="V22" t="s">
        <v>433</v>
      </c>
      <c r="W22" t="s">
        <v>35</v>
      </c>
    </row>
    <row r="23" spans="1:23" x14ac:dyDescent="0.3">
      <c r="A23">
        <v>439</v>
      </c>
      <c r="B23" t="s">
        <v>42</v>
      </c>
      <c r="D23" s="25" t="s">
        <v>79</v>
      </c>
      <c r="E23" t="s">
        <v>35</v>
      </c>
      <c r="G23" s="25" t="s">
        <v>191</v>
      </c>
      <c r="H23" t="s">
        <v>35</v>
      </c>
      <c r="J23">
        <v>417</v>
      </c>
      <c r="K23" t="s">
        <v>35</v>
      </c>
      <c r="M23" s="25" t="s">
        <v>190</v>
      </c>
      <c r="N23" t="s">
        <v>35</v>
      </c>
      <c r="P23" t="s">
        <v>305</v>
      </c>
      <c r="Q23" t="s">
        <v>35</v>
      </c>
      <c r="V23" t="s">
        <v>434</v>
      </c>
      <c r="W23" t="s">
        <v>35</v>
      </c>
    </row>
    <row r="24" spans="1:23" x14ac:dyDescent="0.3">
      <c r="A24">
        <v>440</v>
      </c>
      <c r="B24" t="s">
        <v>42</v>
      </c>
      <c r="D24" s="25" t="s">
        <v>80</v>
      </c>
      <c r="E24" t="s">
        <v>35</v>
      </c>
      <c r="G24" s="25" t="s">
        <v>192</v>
      </c>
      <c r="H24" t="s">
        <v>35</v>
      </c>
      <c r="J24">
        <v>418</v>
      </c>
      <c r="K24" t="s">
        <v>35</v>
      </c>
      <c r="M24" s="25" t="s">
        <v>191</v>
      </c>
      <c r="N24" t="s">
        <v>35</v>
      </c>
      <c r="P24" t="s">
        <v>306</v>
      </c>
      <c r="Q24" t="s">
        <v>35</v>
      </c>
      <c r="V24" t="s">
        <v>292</v>
      </c>
      <c r="W24" t="s">
        <v>35</v>
      </c>
    </row>
    <row r="25" spans="1:23" x14ac:dyDescent="0.3">
      <c r="A25">
        <v>441</v>
      </c>
      <c r="B25" t="s">
        <v>42</v>
      </c>
      <c r="D25" s="25" t="s">
        <v>81</v>
      </c>
      <c r="E25" t="s">
        <v>35</v>
      </c>
      <c r="G25" s="25" t="s">
        <v>193</v>
      </c>
      <c r="H25" t="s">
        <v>35</v>
      </c>
      <c r="J25">
        <v>419</v>
      </c>
      <c r="K25" t="s">
        <v>35</v>
      </c>
      <c r="M25" s="25" t="s">
        <v>192</v>
      </c>
      <c r="N25" t="s">
        <v>35</v>
      </c>
      <c r="P25" t="s">
        <v>307</v>
      </c>
      <c r="Q25" t="s">
        <v>35</v>
      </c>
      <c r="V25" t="s">
        <v>293</v>
      </c>
      <c r="W25" t="s">
        <v>35</v>
      </c>
    </row>
    <row r="26" spans="1:23" x14ac:dyDescent="0.3">
      <c r="A26">
        <v>446</v>
      </c>
      <c r="B26" t="s">
        <v>42</v>
      </c>
      <c r="D26" s="25" t="s">
        <v>82</v>
      </c>
      <c r="E26" t="s">
        <v>35</v>
      </c>
      <c r="G26" s="25" t="s">
        <v>194</v>
      </c>
      <c r="H26" t="s">
        <v>35</v>
      </c>
      <c r="J26">
        <v>421</v>
      </c>
      <c r="K26" t="s">
        <v>35</v>
      </c>
      <c r="M26" s="25" t="s">
        <v>193</v>
      </c>
      <c r="N26" t="s">
        <v>35</v>
      </c>
      <c r="P26" t="s">
        <v>308</v>
      </c>
      <c r="Q26" t="s">
        <v>35</v>
      </c>
      <c r="V26" t="s">
        <v>435</v>
      </c>
      <c r="W26" t="s">
        <v>35</v>
      </c>
    </row>
    <row r="27" spans="1:23" x14ac:dyDescent="0.3">
      <c r="A27">
        <v>447</v>
      </c>
      <c r="B27" t="s">
        <v>42</v>
      </c>
      <c r="D27" s="25" t="s">
        <v>83</v>
      </c>
      <c r="E27" t="s">
        <v>35</v>
      </c>
      <c r="G27" s="25" t="s">
        <v>195</v>
      </c>
      <c r="H27" t="s">
        <v>35</v>
      </c>
      <c r="J27">
        <v>428</v>
      </c>
      <c r="K27" t="s">
        <v>35</v>
      </c>
      <c r="M27" s="25" t="s">
        <v>194</v>
      </c>
      <c r="N27" t="s">
        <v>35</v>
      </c>
      <c r="P27" t="s">
        <v>309</v>
      </c>
      <c r="Q27" t="s">
        <v>35</v>
      </c>
      <c r="V27" t="s">
        <v>435</v>
      </c>
      <c r="W27" t="s">
        <v>35</v>
      </c>
    </row>
    <row r="28" spans="1:23" x14ac:dyDescent="0.3">
      <c r="A28">
        <v>757</v>
      </c>
      <c r="B28" t="s">
        <v>42</v>
      </c>
      <c r="D28" s="25" t="s">
        <v>84</v>
      </c>
      <c r="E28" t="s">
        <v>35</v>
      </c>
      <c r="G28" s="25" t="s">
        <v>196</v>
      </c>
      <c r="H28" t="s">
        <v>35</v>
      </c>
      <c r="J28">
        <v>432</v>
      </c>
      <c r="K28" t="s">
        <v>35</v>
      </c>
      <c r="M28" s="25" t="s">
        <v>195</v>
      </c>
      <c r="N28" t="s">
        <v>35</v>
      </c>
      <c r="P28" t="s">
        <v>310</v>
      </c>
      <c r="Q28" t="s">
        <v>35</v>
      </c>
      <c r="V28" t="s">
        <v>294</v>
      </c>
      <c r="W28" t="s">
        <v>35</v>
      </c>
    </row>
    <row r="29" spans="1:23" x14ac:dyDescent="0.3">
      <c r="A29" t="s">
        <v>40</v>
      </c>
      <c r="D29" s="25" t="s">
        <v>85</v>
      </c>
      <c r="E29" t="s">
        <v>35</v>
      </c>
      <c r="G29" s="25" t="s">
        <v>197</v>
      </c>
      <c r="H29" t="s">
        <v>35</v>
      </c>
      <c r="J29">
        <v>432</v>
      </c>
      <c r="K29" t="s">
        <v>35</v>
      </c>
      <c r="M29" s="25" t="s">
        <v>196</v>
      </c>
      <c r="N29" t="s">
        <v>35</v>
      </c>
      <c r="P29" t="s">
        <v>311</v>
      </c>
      <c r="Q29" t="s">
        <v>35</v>
      </c>
      <c r="V29" t="s">
        <v>295</v>
      </c>
      <c r="W29" t="s">
        <v>35</v>
      </c>
    </row>
    <row r="30" spans="1:23" x14ac:dyDescent="0.3">
      <c r="D30" s="25" t="s">
        <v>86</v>
      </c>
      <c r="E30" t="s">
        <v>35</v>
      </c>
      <c r="G30" s="25" t="s">
        <v>198</v>
      </c>
      <c r="H30" t="s">
        <v>35</v>
      </c>
      <c r="J30">
        <v>434</v>
      </c>
      <c r="K30" t="s">
        <v>35</v>
      </c>
      <c r="M30" s="25" t="s">
        <v>197</v>
      </c>
      <c r="N30" t="s">
        <v>35</v>
      </c>
      <c r="P30" t="s">
        <v>312</v>
      </c>
      <c r="Q30" t="s">
        <v>35</v>
      </c>
      <c r="V30" t="s">
        <v>296</v>
      </c>
      <c r="W30" t="s">
        <v>35</v>
      </c>
    </row>
    <row r="31" spans="1:23" x14ac:dyDescent="0.3">
      <c r="D31" s="25" t="s">
        <v>87</v>
      </c>
      <c r="E31" t="s">
        <v>35</v>
      </c>
      <c r="G31" s="25" t="s">
        <v>199</v>
      </c>
      <c r="H31" t="s">
        <v>35</v>
      </c>
      <c r="J31">
        <v>435</v>
      </c>
      <c r="K31" t="s">
        <v>35</v>
      </c>
      <c r="M31" s="25" t="s">
        <v>198</v>
      </c>
      <c r="N31" t="s">
        <v>35</v>
      </c>
      <c r="P31" t="s">
        <v>313</v>
      </c>
      <c r="Q31" t="s">
        <v>35</v>
      </c>
      <c r="V31" t="s">
        <v>297</v>
      </c>
      <c r="W31" t="s">
        <v>35</v>
      </c>
    </row>
    <row r="32" spans="1:23" x14ac:dyDescent="0.3">
      <c r="D32" s="25" t="s">
        <v>88</v>
      </c>
      <c r="E32" t="s">
        <v>35</v>
      </c>
      <c r="G32" s="25" t="s">
        <v>200</v>
      </c>
      <c r="H32" t="s">
        <v>35</v>
      </c>
      <c r="J32">
        <v>438</v>
      </c>
      <c r="K32" t="s">
        <v>35</v>
      </c>
      <c r="M32" s="25" t="s">
        <v>199</v>
      </c>
      <c r="N32" t="s">
        <v>35</v>
      </c>
      <c r="P32" t="s">
        <v>314</v>
      </c>
      <c r="Q32" t="s">
        <v>35</v>
      </c>
      <c r="V32" t="s">
        <v>298</v>
      </c>
      <c r="W32" t="s">
        <v>35</v>
      </c>
    </row>
    <row r="33" spans="1:23" x14ac:dyDescent="0.3">
      <c r="D33" s="25" t="s">
        <v>89</v>
      </c>
      <c r="E33" t="s">
        <v>35</v>
      </c>
      <c r="G33" s="25" t="s">
        <v>201</v>
      </c>
      <c r="H33" t="s">
        <v>35</v>
      </c>
      <c r="J33">
        <v>442</v>
      </c>
      <c r="K33" t="s">
        <v>35</v>
      </c>
      <c r="M33" s="25" t="s">
        <v>200</v>
      </c>
      <c r="N33" t="s">
        <v>35</v>
      </c>
      <c r="P33" t="s">
        <v>315</v>
      </c>
      <c r="Q33" t="s">
        <v>35</v>
      </c>
      <c r="V33" t="s">
        <v>299</v>
      </c>
      <c r="W33" t="s">
        <v>35</v>
      </c>
    </row>
    <row r="34" spans="1:23" x14ac:dyDescent="0.3">
      <c r="D34" s="25" t="s">
        <v>90</v>
      </c>
      <c r="E34" t="s">
        <v>35</v>
      </c>
      <c r="G34" s="25" t="s">
        <v>202</v>
      </c>
      <c r="H34" t="s">
        <v>35</v>
      </c>
      <c r="J34">
        <v>443</v>
      </c>
      <c r="K34" t="s">
        <v>35</v>
      </c>
      <c r="M34" s="25" t="s">
        <v>201</v>
      </c>
      <c r="N34" t="s">
        <v>35</v>
      </c>
      <c r="P34" t="s">
        <v>316</v>
      </c>
      <c r="Q34" t="s">
        <v>35</v>
      </c>
      <c r="V34" t="s">
        <v>300</v>
      </c>
      <c r="W34" t="s">
        <v>35</v>
      </c>
    </row>
    <row r="35" spans="1:23" x14ac:dyDescent="0.3">
      <c r="D35" s="25" t="s">
        <v>91</v>
      </c>
      <c r="E35" t="s">
        <v>35</v>
      </c>
      <c r="G35" s="25" t="s">
        <v>203</v>
      </c>
      <c r="H35" t="s">
        <v>35</v>
      </c>
      <c r="J35">
        <v>445</v>
      </c>
      <c r="K35" t="s">
        <v>35</v>
      </c>
      <c r="M35" s="25" t="s">
        <v>202</v>
      </c>
      <c r="N35" t="s">
        <v>35</v>
      </c>
      <c r="P35" t="s">
        <v>317</v>
      </c>
      <c r="Q35" t="s">
        <v>35</v>
      </c>
      <c r="V35" t="s">
        <v>436</v>
      </c>
      <c r="W35" t="s">
        <v>35</v>
      </c>
    </row>
    <row r="36" spans="1:23" ht="15.6" x14ac:dyDescent="0.3">
      <c r="B36" s="10"/>
      <c r="D36" s="25" t="s">
        <v>92</v>
      </c>
      <c r="E36" t="s">
        <v>35</v>
      </c>
      <c r="G36" s="25" t="s">
        <v>204</v>
      </c>
      <c r="H36" t="s">
        <v>35</v>
      </c>
      <c r="I36" s="10"/>
      <c r="J36">
        <v>446</v>
      </c>
      <c r="K36" t="s">
        <v>35</v>
      </c>
      <c r="M36" s="25" t="s">
        <v>203</v>
      </c>
      <c r="N36" t="s">
        <v>35</v>
      </c>
      <c r="O36" s="10"/>
      <c r="P36" t="s">
        <v>318</v>
      </c>
      <c r="Q36" t="s">
        <v>35</v>
      </c>
      <c r="V36" t="s">
        <v>55</v>
      </c>
      <c r="W36" t="s">
        <v>35</v>
      </c>
    </row>
    <row r="37" spans="1:23" ht="15.6" x14ac:dyDescent="0.3">
      <c r="A37" s="10"/>
      <c r="B37" s="10"/>
      <c r="D37" s="25" t="s">
        <v>93</v>
      </c>
      <c r="E37" t="s">
        <v>35</v>
      </c>
      <c r="G37" s="25" t="s">
        <v>205</v>
      </c>
      <c r="H37" t="s">
        <v>35</v>
      </c>
      <c r="I37" s="10"/>
      <c r="J37">
        <v>511</v>
      </c>
      <c r="K37" t="s">
        <v>35</v>
      </c>
      <c r="M37" s="25" t="s">
        <v>204</v>
      </c>
      <c r="N37" t="s">
        <v>35</v>
      </c>
      <c r="O37" s="10"/>
      <c r="P37" t="s">
        <v>319</v>
      </c>
      <c r="Q37" t="s">
        <v>35</v>
      </c>
      <c r="V37" t="s">
        <v>56</v>
      </c>
      <c r="W37" t="s">
        <v>35</v>
      </c>
    </row>
    <row r="38" spans="1:23" ht="15.6" x14ac:dyDescent="0.3">
      <c r="A38" s="10"/>
      <c r="D38" s="25" t="s">
        <v>94</v>
      </c>
      <c r="E38" t="s">
        <v>35</v>
      </c>
      <c r="G38" s="25" t="s">
        <v>206</v>
      </c>
      <c r="H38" t="s">
        <v>35</v>
      </c>
      <c r="J38">
        <v>516</v>
      </c>
      <c r="K38" t="s">
        <v>35</v>
      </c>
      <c r="M38" s="25" t="s">
        <v>205</v>
      </c>
      <c r="N38" t="s">
        <v>35</v>
      </c>
      <c r="P38" t="s">
        <v>320</v>
      </c>
      <c r="Q38" t="s">
        <v>35</v>
      </c>
    </row>
    <row r="39" spans="1:23" x14ac:dyDescent="0.3">
      <c r="D39" s="25" t="s">
        <v>95</v>
      </c>
      <c r="E39" t="s">
        <v>35</v>
      </c>
      <c r="G39" s="25" t="s">
        <v>207</v>
      </c>
      <c r="H39" t="s">
        <v>35</v>
      </c>
      <c r="J39">
        <v>601</v>
      </c>
      <c r="K39" t="s">
        <v>35</v>
      </c>
      <c r="M39" s="25" t="s">
        <v>206</v>
      </c>
      <c r="N39" t="s">
        <v>35</v>
      </c>
      <c r="P39" t="s">
        <v>321</v>
      </c>
      <c r="Q39" t="s">
        <v>35</v>
      </c>
    </row>
    <row r="40" spans="1:23" x14ac:dyDescent="0.3">
      <c r="D40" s="25" t="s">
        <v>96</v>
      </c>
      <c r="E40" t="s">
        <v>35</v>
      </c>
      <c r="G40" s="25" t="s">
        <v>208</v>
      </c>
      <c r="H40" t="s">
        <v>35</v>
      </c>
      <c r="J40">
        <v>603</v>
      </c>
      <c r="K40" t="s">
        <v>35</v>
      </c>
      <c r="M40" s="25" t="s">
        <v>207</v>
      </c>
      <c r="N40" t="s">
        <v>35</v>
      </c>
      <c r="P40" t="s">
        <v>322</v>
      </c>
      <c r="Q40" t="s">
        <v>35</v>
      </c>
    </row>
    <row r="41" spans="1:23" x14ac:dyDescent="0.3">
      <c r="D41" s="25" t="s">
        <v>97</v>
      </c>
      <c r="E41" t="s">
        <v>35</v>
      </c>
      <c r="G41" s="25" t="s">
        <v>209</v>
      </c>
      <c r="H41" t="s">
        <v>35</v>
      </c>
      <c r="J41">
        <v>606</v>
      </c>
      <c r="K41" t="s">
        <v>35</v>
      </c>
      <c r="M41" s="25" t="s">
        <v>208</v>
      </c>
      <c r="N41" t="s">
        <v>35</v>
      </c>
      <c r="P41" t="s">
        <v>323</v>
      </c>
      <c r="Q41" t="s">
        <v>35</v>
      </c>
    </row>
    <row r="42" spans="1:23" x14ac:dyDescent="0.3">
      <c r="D42" s="25" t="s">
        <v>98</v>
      </c>
      <c r="E42" t="s">
        <v>35</v>
      </c>
      <c r="G42" s="25" t="s">
        <v>210</v>
      </c>
      <c r="H42" t="s">
        <v>35</v>
      </c>
      <c r="J42">
        <v>606</v>
      </c>
      <c r="K42" t="s">
        <v>35</v>
      </c>
      <c r="M42" s="25" t="s">
        <v>209</v>
      </c>
      <c r="N42" t="s">
        <v>35</v>
      </c>
      <c r="P42" t="s">
        <v>324</v>
      </c>
      <c r="Q42" t="s">
        <v>35</v>
      </c>
    </row>
    <row r="43" spans="1:23" x14ac:dyDescent="0.3">
      <c r="D43" s="25" t="s">
        <v>99</v>
      </c>
      <c r="E43" t="s">
        <v>35</v>
      </c>
      <c r="G43" s="25" t="s">
        <v>211</v>
      </c>
      <c r="H43" t="s">
        <v>35</v>
      </c>
      <c r="J43">
        <v>608</v>
      </c>
      <c r="K43" t="s">
        <v>35</v>
      </c>
      <c r="M43" s="25" t="s">
        <v>210</v>
      </c>
      <c r="N43" t="s">
        <v>35</v>
      </c>
      <c r="P43" t="s">
        <v>325</v>
      </c>
      <c r="Q43" t="s">
        <v>35</v>
      </c>
    </row>
    <row r="44" spans="1:23" x14ac:dyDescent="0.3">
      <c r="D44" s="25" t="s">
        <v>100</v>
      </c>
      <c r="E44" t="s">
        <v>35</v>
      </c>
      <c r="G44" s="25" t="s">
        <v>212</v>
      </c>
      <c r="H44" t="s">
        <v>35</v>
      </c>
      <c r="J44">
        <v>611</v>
      </c>
      <c r="K44" t="s">
        <v>35</v>
      </c>
      <c r="M44" s="25" t="s">
        <v>211</v>
      </c>
      <c r="N44" t="s">
        <v>35</v>
      </c>
      <c r="P44" t="s">
        <v>326</v>
      </c>
      <c r="Q44" t="s">
        <v>35</v>
      </c>
    </row>
    <row r="45" spans="1:23" x14ac:dyDescent="0.3">
      <c r="D45" s="25" t="s">
        <v>101</v>
      </c>
      <c r="E45" t="s">
        <v>35</v>
      </c>
      <c r="G45" s="25" t="s">
        <v>213</v>
      </c>
      <c r="H45" t="s">
        <v>35</v>
      </c>
      <c r="J45">
        <v>611</v>
      </c>
      <c r="K45" t="s">
        <v>35</v>
      </c>
      <c r="M45" s="25" t="s">
        <v>212</v>
      </c>
      <c r="N45" t="s">
        <v>35</v>
      </c>
      <c r="P45" t="s">
        <v>327</v>
      </c>
      <c r="Q45" t="s">
        <v>35</v>
      </c>
    </row>
    <row r="46" spans="1:23" x14ac:dyDescent="0.3">
      <c r="D46" s="25" t="s">
        <v>102</v>
      </c>
      <c r="E46" t="s">
        <v>35</v>
      </c>
      <c r="G46" s="25" t="s">
        <v>214</v>
      </c>
      <c r="H46" t="s">
        <v>35</v>
      </c>
      <c r="J46">
        <v>613</v>
      </c>
      <c r="K46" t="s">
        <v>35</v>
      </c>
      <c r="M46" s="25" t="s">
        <v>213</v>
      </c>
      <c r="N46" t="s">
        <v>35</v>
      </c>
      <c r="P46" t="s">
        <v>328</v>
      </c>
      <c r="Q46" t="s">
        <v>35</v>
      </c>
    </row>
    <row r="47" spans="1:23" ht="15.6" x14ac:dyDescent="0.3">
      <c r="B47" s="10"/>
      <c r="D47" s="25" t="s">
        <v>103</v>
      </c>
      <c r="E47" t="s">
        <v>35</v>
      </c>
      <c r="G47" s="25" t="s">
        <v>215</v>
      </c>
      <c r="H47" t="s">
        <v>35</v>
      </c>
      <c r="I47" s="10"/>
      <c r="J47">
        <v>616</v>
      </c>
      <c r="K47" t="s">
        <v>35</v>
      </c>
      <c r="M47" s="25" t="s">
        <v>61</v>
      </c>
      <c r="N47" t="s">
        <v>35</v>
      </c>
      <c r="P47" t="s">
        <v>329</v>
      </c>
      <c r="Q47" t="s">
        <v>35</v>
      </c>
    </row>
    <row r="48" spans="1:23" ht="15.6" x14ac:dyDescent="0.3">
      <c r="A48" s="10"/>
      <c r="D48" s="25" t="s">
        <v>104</v>
      </c>
      <c r="E48" t="s">
        <v>35</v>
      </c>
      <c r="G48" s="25" t="s">
        <v>216</v>
      </c>
      <c r="H48" t="s">
        <v>35</v>
      </c>
      <c r="J48">
        <v>616</v>
      </c>
      <c r="K48" t="s">
        <v>35</v>
      </c>
      <c r="M48" s="25" t="s">
        <v>62</v>
      </c>
      <c r="N48" t="s">
        <v>35</v>
      </c>
      <c r="P48" t="s">
        <v>330</v>
      </c>
      <c r="Q48" t="s">
        <v>35</v>
      </c>
    </row>
    <row r="49" spans="4:17" x14ac:dyDescent="0.3">
      <c r="D49" s="25" t="s">
        <v>105</v>
      </c>
      <c r="E49" t="s">
        <v>35</v>
      </c>
      <c r="G49" s="25" t="s">
        <v>217</v>
      </c>
      <c r="H49" t="s">
        <v>35</v>
      </c>
      <c r="J49">
        <v>618</v>
      </c>
      <c r="K49" t="s">
        <v>35</v>
      </c>
      <c r="M49" s="25" t="s">
        <v>63</v>
      </c>
      <c r="N49" t="s">
        <v>35</v>
      </c>
      <c r="P49" t="s">
        <v>331</v>
      </c>
      <c r="Q49" t="s">
        <v>35</v>
      </c>
    </row>
    <row r="50" spans="4:17" x14ac:dyDescent="0.3">
      <c r="D50" s="25" t="s">
        <v>106</v>
      </c>
      <c r="E50" t="s">
        <v>35</v>
      </c>
      <c r="G50" s="25" t="s">
        <v>218</v>
      </c>
      <c r="H50" t="s">
        <v>35</v>
      </c>
      <c r="J50">
        <v>622</v>
      </c>
      <c r="K50" t="s">
        <v>35</v>
      </c>
      <c r="M50" s="25" t="s">
        <v>64</v>
      </c>
      <c r="N50" t="s">
        <v>35</v>
      </c>
      <c r="P50" t="s">
        <v>332</v>
      </c>
      <c r="Q50" t="s">
        <v>35</v>
      </c>
    </row>
    <row r="51" spans="4:17" x14ac:dyDescent="0.3">
      <c r="D51" s="25" t="s">
        <v>107</v>
      </c>
      <c r="E51" t="s">
        <v>35</v>
      </c>
      <c r="G51" s="25" t="s">
        <v>219</v>
      </c>
      <c r="H51" t="s">
        <v>35</v>
      </c>
      <c r="J51">
        <v>622</v>
      </c>
      <c r="K51" t="s">
        <v>35</v>
      </c>
      <c r="M51" s="25" t="s">
        <v>65</v>
      </c>
      <c r="N51" t="s">
        <v>35</v>
      </c>
      <c r="P51" t="s">
        <v>333</v>
      </c>
      <c r="Q51" t="s">
        <v>35</v>
      </c>
    </row>
    <row r="52" spans="4:17" x14ac:dyDescent="0.3">
      <c r="D52" s="25" t="s">
        <v>108</v>
      </c>
      <c r="E52" t="s">
        <v>35</v>
      </c>
      <c r="G52" s="25" t="s">
        <v>220</v>
      </c>
      <c r="H52" t="s">
        <v>35</v>
      </c>
      <c r="J52">
        <v>624</v>
      </c>
      <c r="K52" t="s">
        <v>35</v>
      </c>
      <c r="M52" s="25" t="s">
        <v>214</v>
      </c>
      <c r="N52" t="s">
        <v>35</v>
      </c>
      <c r="P52" t="s">
        <v>334</v>
      </c>
      <c r="Q52" t="s">
        <v>35</v>
      </c>
    </row>
    <row r="53" spans="4:17" x14ac:dyDescent="0.3">
      <c r="D53" s="25" t="s">
        <v>109</v>
      </c>
      <c r="E53" t="s">
        <v>35</v>
      </c>
      <c r="G53" s="25" t="s">
        <v>221</v>
      </c>
      <c r="H53" t="s">
        <v>35</v>
      </c>
      <c r="J53">
        <v>627</v>
      </c>
      <c r="K53" t="s">
        <v>35</v>
      </c>
      <c r="M53" s="25" t="s">
        <v>215</v>
      </c>
      <c r="N53" t="s">
        <v>35</v>
      </c>
      <c r="P53" t="s">
        <v>335</v>
      </c>
      <c r="Q53" t="s">
        <v>35</v>
      </c>
    </row>
    <row r="54" spans="4:17" x14ac:dyDescent="0.3">
      <c r="D54" s="25" t="s">
        <v>110</v>
      </c>
      <c r="E54" t="s">
        <v>35</v>
      </c>
      <c r="G54" s="25" t="s">
        <v>74</v>
      </c>
      <c r="H54" t="s">
        <v>35</v>
      </c>
      <c r="J54">
        <v>627</v>
      </c>
      <c r="K54" t="s">
        <v>35</v>
      </c>
      <c r="M54" s="25" t="s">
        <v>216</v>
      </c>
      <c r="N54" t="s">
        <v>35</v>
      </c>
      <c r="P54" t="s">
        <v>336</v>
      </c>
      <c r="Q54" t="s">
        <v>35</v>
      </c>
    </row>
    <row r="55" spans="4:17" x14ac:dyDescent="0.3">
      <c r="D55" s="25" t="s">
        <v>111</v>
      </c>
      <c r="E55" t="s">
        <v>35</v>
      </c>
      <c r="G55" s="25" t="s">
        <v>222</v>
      </c>
      <c r="H55" t="s">
        <v>35</v>
      </c>
      <c r="J55">
        <v>629</v>
      </c>
      <c r="K55" t="s">
        <v>35</v>
      </c>
      <c r="M55" s="25" t="s">
        <v>47</v>
      </c>
      <c r="N55" t="s">
        <v>35</v>
      </c>
      <c r="P55" t="s">
        <v>337</v>
      </c>
      <c r="Q55" t="s">
        <v>35</v>
      </c>
    </row>
    <row r="56" spans="4:17" x14ac:dyDescent="0.3">
      <c r="D56" s="25" t="s">
        <v>112</v>
      </c>
      <c r="E56" t="s">
        <v>35</v>
      </c>
      <c r="G56" s="25" t="s">
        <v>223</v>
      </c>
      <c r="H56" t="s">
        <v>35</v>
      </c>
      <c r="J56">
        <v>632</v>
      </c>
      <c r="K56" t="s">
        <v>35</v>
      </c>
      <c r="M56" s="25" t="s">
        <v>266</v>
      </c>
      <c r="N56" t="s">
        <v>35</v>
      </c>
      <c r="P56" t="s">
        <v>338</v>
      </c>
      <c r="Q56" t="s">
        <v>35</v>
      </c>
    </row>
    <row r="57" spans="4:17" x14ac:dyDescent="0.3">
      <c r="D57" s="25" t="s">
        <v>113</v>
      </c>
      <c r="E57" t="s">
        <v>35</v>
      </c>
      <c r="G57" s="25" t="s">
        <v>82</v>
      </c>
      <c r="H57" t="s">
        <v>35</v>
      </c>
      <c r="J57">
        <v>632</v>
      </c>
      <c r="K57" t="s">
        <v>35</v>
      </c>
      <c r="M57" s="25" t="s">
        <v>74</v>
      </c>
      <c r="N57" t="s">
        <v>35</v>
      </c>
      <c r="P57" t="s">
        <v>339</v>
      </c>
      <c r="Q57" t="s">
        <v>35</v>
      </c>
    </row>
    <row r="58" spans="4:17" x14ac:dyDescent="0.3">
      <c r="D58" s="25" t="s">
        <v>114</v>
      </c>
      <c r="E58" t="s">
        <v>35</v>
      </c>
      <c r="G58" s="25" t="s">
        <v>224</v>
      </c>
      <c r="H58" t="s">
        <v>35</v>
      </c>
      <c r="J58">
        <v>634</v>
      </c>
      <c r="K58" t="s">
        <v>35</v>
      </c>
      <c r="M58" s="25" t="s">
        <v>222</v>
      </c>
      <c r="N58" t="s">
        <v>35</v>
      </c>
      <c r="P58" t="s">
        <v>340</v>
      </c>
      <c r="Q58" t="s">
        <v>35</v>
      </c>
    </row>
    <row r="59" spans="4:17" x14ac:dyDescent="0.3">
      <c r="D59" s="25" t="s">
        <v>115</v>
      </c>
      <c r="E59" t="s">
        <v>35</v>
      </c>
      <c r="G59" s="25" t="s">
        <v>83</v>
      </c>
      <c r="H59" t="s">
        <v>35</v>
      </c>
      <c r="J59">
        <v>638</v>
      </c>
      <c r="K59" t="s">
        <v>35</v>
      </c>
      <c r="M59" s="25" t="s">
        <v>223</v>
      </c>
      <c r="N59" t="s">
        <v>35</v>
      </c>
      <c r="P59" t="s">
        <v>341</v>
      </c>
      <c r="Q59" t="s">
        <v>35</v>
      </c>
    </row>
    <row r="60" spans="4:17" x14ac:dyDescent="0.3">
      <c r="D60" s="25" t="s">
        <v>116</v>
      </c>
      <c r="E60" t="s">
        <v>35</v>
      </c>
      <c r="G60" s="25" t="s">
        <v>225</v>
      </c>
      <c r="H60" t="s">
        <v>35</v>
      </c>
      <c r="J60">
        <v>639</v>
      </c>
      <c r="K60" t="s">
        <v>35</v>
      </c>
      <c r="M60" s="25" t="s">
        <v>48</v>
      </c>
      <c r="N60" t="s">
        <v>35</v>
      </c>
      <c r="P60" t="s">
        <v>342</v>
      </c>
      <c r="Q60" t="s">
        <v>35</v>
      </c>
    </row>
    <row r="61" spans="4:17" x14ac:dyDescent="0.3">
      <c r="D61" s="25" t="s">
        <v>117</v>
      </c>
      <c r="E61" t="s">
        <v>35</v>
      </c>
      <c r="G61" s="25" t="s">
        <v>226</v>
      </c>
      <c r="H61" t="s">
        <v>35</v>
      </c>
      <c r="J61">
        <v>642</v>
      </c>
      <c r="K61" t="s">
        <v>35</v>
      </c>
      <c r="M61" s="25" t="s">
        <v>82</v>
      </c>
      <c r="N61" t="s">
        <v>35</v>
      </c>
      <c r="P61" t="s">
        <v>343</v>
      </c>
      <c r="Q61" t="s">
        <v>35</v>
      </c>
    </row>
    <row r="62" spans="4:17" x14ac:dyDescent="0.3">
      <c r="D62" s="25" t="s">
        <v>118</v>
      </c>
      <c r="E62" t="s">
        <v>35</v>
      </c>
      <c r="G62" s="25" t="s">
        <v>227</v>
      </c>
      <c r="H62" t="s">
        <v>35</v>
      </c>
      <c r="J62">
        <v>644</v>
      </c>
      <c r="K62" t="s">
        <v>35</v>
      </c>
      <c r="M62" s="25" t="s">
        <v>224</v>
      </c>
      <c r="N62" t="s">
        <v>35</v>
      </c>
      <c r="P62" t="s">
        <v>344</v>
      </c>
      <c r="Q62" t="s">
        <v>35</v>
      </c>
    </row>
    <row r="63" spans="4:17" x14ac:dyDescent="0.3">
      <c r="D63" s="25" t="s">
        <v>52</v>
      </c>
      <c r="E63" t="s">
        <v>35</v>
      </c>
      <c r="G63" s="25" t="s">
        <v>228</v>
      </c>
      <c r="H63" t="s">
        <v>35</v>
      </c>
      <c r="J63">
        <v>646</v>
      </c>
      <c r="K63" t="s">
        <v>35</v>
      </c>
      <c r="M63" s="25" t="s">
        <v>83</v>
      </c>
      <c r="N63" t="s">
        <v>35</v>
      </c>
      <c r="P63" t="s">
        <v>345</v>
      </c>
      <c r="Q63" t="s">
        <v>35</v>
      </c>
    </row>
    <row r="64" spans="4:17" x14ac:dyDescent="0.3">
      <c r="D64" s="25" t="s">
        <v>119</v>
      </c>
      <c r="E64" t="s">
        <v>35</v>
      </c>
      <c r="G64" s="25" t="s">
        <v>229</v>
      </c>
      <c r="H64" t="s">
        <v>35</v>
      </c>
      <c r="J64">
        <v>649</v>
      </c>
      <c r="K64" t="s">
        <v>35</v>
      </c>
      <c r="M64" s="25" t="s">
        <v>225</v>
      </c>
      <c r="N64" t="s">
        <v>35</v>
      </c>
      <c r="P64" t="s">
        <v>346</v>
      </c>
      <c r="Q64" t="s">
        <v>35</v>
      </c>
    </row>
    <row r="65" spans="1:17" x14ac:dyDescent="0.3">
      <c r="D65" s="25" t="s">
        <v>120</v>
      </c>
      <c r="E65" t="s">
        <v>35</v>
      </c>
      <c r="G65" s="25" t="s">
        <v>230</v>
      </c>
      <c r="H65" t="s">
        <v>35</v>
      </c>
      <c r="J65">
        <v>651</v>
      </c>
      <c r="K65" t="s">
        <v>35</v>
      </c>
      <c r="M65" s="25" t="s">
        <v>226</v>
      </c>
      <c r="N65" t="s">
        <v>35</v>
      </c>
      <c r="P65" t="s">
        <v>347</v>
      </c>
      <c r="Q65" t="s">
        <v>35</v>
      </c>
    </row>
    <row r="66" spans="1:17" ht="15.6" x14ac:dyDescent="0.3">
      <c r="B66" s="10"/>
      <c r="D66" s="25" t="s">
        <v>121</v>
      </c>
      <c r="E66" t="s">
        <v>35</v>
      </c>
      <c r="G66" s="25" t="s">
        <v>231</v>
      </c>
      <c r="H66" t="s">
        <v>35</v>
      </c>
      <c r="I66" s="10"/>
      <c r="J66">
        <v>655</v>
      </c>
      <c r="K66" t="s">
        <v>35</v>
      </c>
      <c r="M66" s="25" t="s">
        <v>227</v>
      </c>
      <c r="N66" t="s">
        <v>35</v>
      </c>
      <c r="O66" s="10"/>
      <c r="P66" t="s">
        <v>348</v>
      </c>
      <c r="Q66" t="s">
        <v>35</v>
      </c>
    </row>
    <row r="67" spans="1:17" ht="15.6" x14ac:dyDescent="0.3">
      <c r="A67" s="10"/>
      <c r="D67" s="25" t="s">
        <v>122</v>
      </c>
      <c r="E67" t="s">
        <v>35</v>
      </c>
      <c r="G67" s="25" t="s">
        <v>232</v>
      </c>
      <c r="H67" t="s">
        <v>35</v>
      </c>
      <c r="J67">
        <v>656</v>
      </c>
      <c r="K67" t="s">
        <v>35</v>
      </c>
      <c r="M67" s="25" t="s">
        <v>228</v>
      </c>
      <c r="N67" t="s">
        <v>35</v>
      </c>
      <c r="P67" t="s">
        <v>349</v>
      </c>
      <c r="Q67" t="s">
        <v>35</v>
      </c>
    </row>
    <row r="68" spans="1:17" x14ac:dyDescent="0.3">
      <c r="D68" s="25" t="s">
        <v>123</v>
      </c>
      <c r="E68" t="s">
        <v>35</v>
      </c>
      <c r="G68" s="25" t="s">
        <v>233</v>
      </c>
      <c r="H68" t="s">
        <v>35</v>
      </c>
      <c r="J68">
        <v>661</v>
      </c>
      <c r="K68" t="s">
        <v>35</v>
      </c>
      <c r="M68" s="25" t="s">
        <v>229</v>
      </c>
      <c r="N68" t="s">
        <v>35</v>
      </c>
      <c r="P68" t="s">
        <v>350</v>
      </c>
      <c r="Q68" t="s">
        <v>35</v>
      </c>
    </row>
    <row r="69" spans="1:17" x14ac:dyDescent="0.3">
      <c r="D69" s="25" t="s">
        <v>124</v>
      </c>
      <c r="E69" t="s">
        <v>35</v>
      </c>
      <c r="G69" s="25" t="s">
        <v>234</v>
      </c>
      <c r="H69" t="s">
        <v>35</v>
      </c>
      <c r="J69">
        <v>663</v>
      </c>
      <c r="K69" t="s">
        <v>35</v>
      </c>
      <c r="M69" s="25" t="s">
        <v>230</v>
      </c>
      <c r="N69" t="s">
        <v>35</v>
      </c>
      <c r="P69" t="s">
        <v>351</v>
      </c>
      <c r="Q69" t="s">
        <v>35</v>
      </c>
    </row>
    <row r="70" spans="1:17" ht="15.6" x14ac:dyDescent="0.3">
      <c r="B70" s="9"/>
      <c r="D70" s="25" t="s">
        <v>125</v>
      </c>
      <c r="E70" t="s">
        <v>35</v>
      </c>
      <c r="G70" s="25" t="s">
        <v>235</v>
      </c>
      <c r="H70" t="s">
        <v>35</v>
      </c>
      <c r="I70" s="9"/>
      <c r="J70">
        <v>670</v>
      </c>
      <c r="K70" t="s">
        <v>35</v>
      </c>
      <c r="M70" s="25" t="s">
        <v>231</v>
      </c>
      <c r="N70" t="s">
        <v>35</v>
      </c>
      <c r="O70" s="9"/>
      <c r="P70" t="s">
        <v>352</v>
      </c>
      <c r="Q70" t="s">
        <v>35</v>
      </c>
    </row>
    <row r="71" spans="1:17" ht="15.6" x14ac:dyDescent="0.3">
      <c r="A71" s="9"/>
      <c r="D71" s="25" t="s">
        <v>126</v>
      </c>
      <c r="E71" t="s">
        <v>35</v>
      </c>
      <c r="G71" s="25" t="s">
        <v>236</v>
      </c>
      <c r="H71" t="s">
        <v>35</v>
      </c>
      <c r="J71">
        <v>672</v>
      </c>
      <c r="K71" t="s">
        <v>35</v>
      </c>
      <c r="M71" s="25" t="s">
        <v>232</v>
      </c>
      <c r="N71" t="s">
        <v>35</v>
      </c>
      <c r="P71" t="s">
        <v>353</v>
      </c>
      <c r="Q71" t="s">
        <v>35</v>
      </c>
    </row>
    <row r="72" spans="1:17" x14ac:dyDescent="0.3">
      <c r="D72" s="25" t="s">
        <v>127</v>
      </c>
      <c r="E72" t="s">
        <v>35</v>
      </c>
      <c r="G72" s="25" t="s">
        <v>237</v>
      </c>
      <c r="H72" t="s">
        <v>35</v>
      </c>
      <c r="J72">
        <v>673</v>
      </c>
      <c r="K72" t="s">
        <v>35</v>
      </c>
      <c r="M72" s="25" t="s">
        <v>233</v>
      </c>
      <c r="N72" t="s">
        <v>35</v>
      </c>
      <c r="P72" t="s">
        <v>354</v>
      </c>
      <c r="Q72" t="s">
        <v>35</v>
      </c>
    </row>
    <row r="73" spans="1:17" x14ac:dyDescent="0.3">
      <c r="D73" s="25" t="s">
        <v>128</v>
      </c>
      <c r="E73" t="s">
        <v>35</v>
      </c>
      <c r="G73" s="25" t="s">
        <v>238</v>
      </c>
      <c r="H73" t="s">
        <v>35</v>
      </c>
      <c r="J73">
        <v>674</v>
      </c>
      <c r="K73" t="s">
        <v>35</v>
      </c>
      <c r="M73" s="25" t="s">
        <v>234</v>
      </c>
      <c r="N73" t="s">
        <v>35</v>
      </c>
      <c r="P73" t="s">
        <v>355</v>
      </c>
      <c r="Q73" t="s">
        <v>35</v>
      </c>
    </row>
    <row r="74" spans="1:17" x14ac:dyDescent="0.3">
      <c r="D74" s="25" t="s">
        <v>129</v>
      </c>
      <c r="E74" t="s">
        <v>35</v>
      </c>
      <c r="G74" s="25" t="s">
        <v>239</v>
      </c>
      <c r="H74" t="s">
        <v>35</v>
      </c>
      <c r="J74">
        <v>675</v>
      </c>
      <c r="K74" t="s">
        <v>35</v>
      </c>
      <c r="M74" s="25" t="s">
        <v>235</v>
      </c>
      <c r="N74" t="s">
        <v>35</v>
      </c>
      <c r="P74" t="s">
        <v>356</v>
      </c>
      <c r="Q74" t="s">
        <v>35</v>
      </c>
    </row>
    <row r="75" spans="1:17" x14ac:dyDescent="0.3">
      <c r="D75" s="25" t="s">
        <v>130</v>
      </c>
      <c r="E75" t="s">
        <v>35</v>
      </c>
      <c r="G75" s="25" t="s">
        <v>240</v>
      </c>
      <c r="H75" t="s">
        <v>35</v>
      </c>
      <c r="J75">
        <v>678</v>
      </c>
      <c r="K75" t="s">
        <v>35</v>
      </c>
      <c r="M75" s="25" t="s">
        <v>236</v>
      </c>
      <c r="N75" t="s">
        <v>35</v>
      </c>
      <c r="P75" t="s">
        <v>357</v>
      </c>
      <c r="Q75" t="s">
        <v>35</v>
      </c>
    </row>
    <row r="76" spans="1:17" x14ac:dyDescent="0.3">
      <c r="D76" s="25" t="s">
        <v>131</v>
      </c>
      <c r="E76" t="s">
        <v>35</v>
      </c>
      <c r="G76" s="25" t="s">
        <v>241</v>
      </c>
      <c r="H76" t="s">
        <v>35</v>
      </c>
      <c r="J76">
        <v>680</v>
      </c>
      <c r="K76" t="s">
        <v>35</v>
      </c>
      <c r="M76" s="25" t="s">
        <v>237</v>
      </c>
      <c r="N76" t="s">
        <v>35</v>
      </c>
      <c r="P76" t="s">
        <v>358</v>
      </c>
      <c r="Q76" t="s">
        <v>35</v>
      </c>
    </row>
    <row r="77" spans="1:17" x14ac:dyDescent="0.3">
      <c r="D77" s="25" t="s">
        <v>132</v>
      </c>
      <c r="E77" t="s">
        <v>35</v>
      </c>
      <c r="G77" s="25" t="s">
        <v>242</v>
      </c>
      <c r="H77" t="s">
        <v>35</v>
      </c>
      <c r="J77">
        <v>680</v>
      </c>
      <c r="K77" t="s">
        <v>35</v>
      </c>
      <c r="M77" s="25" t="s">
        <v>238</v>
      </c>
      <c r="N77" t="s">
        <v>35</v>
      </c>
      <c r="P77" t="s">
        <v>359</v>
      </c>
      <c r="Q77" t="s">
        <v>35</v>
      </c>
    </row>
    <row r="78" spans="1:17" x14ac:dyDescent="0.3">
      <c r="D78" s="25" t="s">
        <v>133</v>
      </c>
      <c r="E78" t="s">
        <v>35</v>
      </c>
      <c r="G78" s="25" t="s">
        <v>243</v>
      </c>
      <c r="H78" t="s">
        <v>35</v>
      </c>
      <c r="J78">
        <v>681</v>
      </c>
      <c r="K78" t="s">
        <v>35</v>
      </c>
      <c r="M78" s="25" t="s">
        <v>239</v>
      </c>
      <c r="N78" t="s">
        <v>35</v>
      </c>
      <c r="P78" t="s">
        <v>360</v>
      </c>
      <c r="Q78" t="s">
        <v>35</v>
      </c>
    </row>
    <row r="79" spans="1:17" x14ac:dyDescent="0.3">
      <c r="D79" s="25" t="s">
        <v>134</v>
      </c>
      <c r="E79" t="s">
        <v>35</v>
      </c>
      <c r="G79" s="25" t="s">
        <v>244</v>
      </c>
      <c r="H79" t="s">
        <v>35</v>
      </c>
      <c r="J79">
        <v>682</v>
      </c>
      <c r="K79" t="s">
        <v>35</v>
      </c>
      <c r="M79" s="25" t="s">
        <v>240</v>
      </c>
      <c r="N79" t="s">
        <v>35</v>
      </c>
      <c r="P79" t="s">
        <v>361</v>
      </c>
      <c r="Q79" t="s">
        <v>35</v>
      </c>
    </row>
    <row r="80" spans="1:17" x14ac:dyDescent="0.3">
      <c r="D80" s="25" t="s">
        <v>135</v>
      </c>
      <c r="E80" t="s">
        <v>35</v>
      </c>
      <c r="G80" s="25" t="s">
        <v>245</v>
      </c>
      <c r="H80" t="s">
        <v>35</v>
      </c>
      <c r="J80">
        <v>683</v>
      </c>
      <c r="K80" t="s">
        <v>35</v>
      </c>
      <c r="M80" s="25" t="s">
        <v>241</v>
      </c>
      <c r="N80" t="s">
        <v>35</v>
      </c>
      <c r="P80" t="s">
        <v>362</v>
      </c>
      <c r="Q80" t="s">
        <v>35</v>
      </c>
    </row>
    <row r="81" spans="1:17" x14ac:dyDescent="0.3">
      <c r="D81" s="25" t="s">
        <v>136</v>
      </c>
      <c r="E81" t="s">
        <v>35</v>
      </c>
      <c r="G81" s="25" t="s">
        <v>246</v>
      </c>
      <c r="H81" t="s">
        <v>35</v>
      </c>
      <c r="J81">
        <v>685</v>
      </c>
      <c r="K81" t="s">
        <v>35</v>
      </c>
      <c r="M81" s="25" t="s">
        <v>242</v>
      </c>
      <c r="N81" t="s">
        <v>35</v>
      </c>
      <c r="P81" t="s">
        <v>363</v>
      </c>
      <c r="Q81" t="s">
        <v>35</v>
      </c>
    </row>
    <row r="82" spans="1:17" x14ac:dyDescent="0.3">
      <c r="D82" s="25" t="s">
        <v>137</v>
      </c>
      <c r="E82" t="s">
        <v>35</v>
      </c>
      <c r="G82" s="25" t="s">
        <v>247</v>
      </c>
      <c r="H82" t="s">
        <v>35</v>
      </c>
      <c r="J82">
        <v>690</v>
      </c>
      <c r="K82" t="s">
        <v>35</v>
      </c>
      <c r="M82" s="25" t="s">
        <v>243</v>
      </c>
      <c r="N82" t="s">
        <v>35</v>
      </c>
      <c r="P82" t="s">
        <v>364</v>
      </c>
      <c r="Q82" t="s">
        <v>35</v>
      </c>
    </row>
    <row r="83" spans="1:17" x14ac:dyDescent="0.3">
      <c r="D83" s="25" t="s">
        <v>138</v>
      </c>
      <c r="E83" t="s">
        <v>35</v>
      </c>
      <c r="G83" s="25" t="s">
        <v>90</v>
      </c>
      <c r="H83" t="s">
        <v>35</v>
      </c>
      <c r="J83" t="s">
        <v>301</v>
      </c>
      <c r="K83" t="s">
        <v>35</v>
      </c>
      <c r="M83" s="25" t="s">
        <v>244</v>
      </c>
      <c r="N83" t="s">
        <v>35</v>
      </c>
      <c r="P83" t="s">
        <v>365</v>
      </c>
      <c r="Q83" t="s">
        <v>35</v>
      </c>
    </row>
    <row r="84" spans="1:17" x14ac:dyDescent="0.3">
      <c r="D84" s="25" t="s">
        <v>139</v>
      </c>
      <c r="E84" t="s">
        <v>35</v>
      </c>
      <c r="G84" s="25" t="s">
        <v>248</v>
      </c>
      <c r="H84" t="s">
        <v>35</v>
      </c>
      <c r="J84" t="s">
        <v>302</v>
      </c>
      <c r="K84" t="s">
        <v>35</v>
      </c>
      <c r="M84" s="25" t="s">
        <v>245</v>
      </c>
      <c r="N84" t="s">
        <v>35</v>
      </c>
      <c r="P84" t="s">
        <v>366</v>
      </c>
      <c r="Q84" t="s">
        <v>35</v>
      </c>
    </row>
    <row r="85" spans="1:17" x14ac:dyDescent="0.3">
      <c r="D85" s="25" t="s">
        <v>140</v>
      </c>
      <c r="E85" t="s">
        <v>35</v>
      </c>
      <c r="G85" s="25" t="s">
        <v>91</v>
      </c>
      <c r="H85" t="s">
        <v>35</v>
      </c>
      <c r="J85" t="s">
        <v>303</v>
      </c>
      <c r="K85" t="s">
        <v>35</v>
      </c>
      <c r="M85" s="25" t="s">
        <v>246</v>
      </c>
      <c r="N85" t="s">
        <v>35</v>
      </c>
      <c r="P85" t="s">
        <v>367</v>
      </c>
      <c r="Q85" t="s">
        <v>35</v>
      </c>
    </row>
    <row r="86" spans="1:17" x14ac:dyDescent="0.3">
      <c r="D86" s="25" t="s">
        <v>141</v>
      </c>
      <c r="E86" t="s">
        <v>35</v>
      </c>
      <c r="G86" s="25" t="s">
        <v>92</v>
      </c>
      <c r="H86" t="s">
        <v>35</v>
      </c>
      <c r="J86" t="s">
        <v>304</v>
      </c>
      <c r="K86" t="s">
        <v>35</v>
      </c>
      <c r="M86" s="25" t="s">
        <v>247</v>
      </c>
      <c r="N86" t="s">
        <v>35</v>
      </c>
      <c r="P86" t="s">
        <v>368</v>
      </c>
      <c r="Q86" t="s">
        <v>35</v>
      </c>
    </row>
    <row r="87" spans="1:17" x14ac:dyDescent="0.3">
      <c r="D87" s="25" t="s">
        <v>142</v>
      </c>
      <c r="E87" t="s">
        <v>35</v>
      </c>
      <c r="G87" s="25" t="s">
        <v>249</v>
      </c>
      <c r="H87" t="s">
        <v>35</v>
      </c>
      <c r="J87" t="s">
        <v>305</v>
      </c>
      <c r="K87" t="s">
        <v>35</v>
      </c>
      <c r="M87" s="25" t="s">
        <v>90</v>
      </c>
      <c r="N87" t="s">
        <v>35</v>
      </c>
      <c r="P87" t="s">
        <v>369</v>
      </c>
      <c r="Q87" t="s">
        <v>35</v>
      </c>
    </row>
    <row r="88" spans="1:17" x14ac:dyDescent="0.3">
      <c r="D88" s="25" t="s">
        <v>143</v>
      </c>
      <c r="E88" t="s">
        <v>35</v>
      </c>
      <c r="G88" s="25" t="s">
        <v>250</v>
      </c>
      <c r="H88" t="s">
        <v>35</v>
      </c>
      <c r="J88" t="s">
        <v>306</v>
      </c>
      <c r="K88" t="s">
        <v>35</v>
      </c>
      <c r="M88" s="25" t="s">
        <v>248</v>
      </c>
      <c r="N88" t="s">
        <v>35</v>
      </c>
      <c r="P88" t="s">
        <v>370</v>
      </c>
      <c r="Q88" t="s">
        <v>35</v>
      </c>
    </row>
    <row r="89" spans="1:17" x14ac:dyDescent="0.3">
      <c r="D89" s="25" t="s">
        <v>144</v>
      </c>
      <c r="E89" t="s">
        <v>35</v>
      </c>
      <c r="G89" s="25" t="s">
        <v>251</v>
      </c>
      <c r="H89" t="s">
        <v>35</v>
      </c>
      <c r="J89" t="s">
        <v>307</v>
      </c>
      <c r="K89" t="s">
        <v>35</v>
      </c>
      <c r="M89" s="25" t="s">
        <v>91</v>
      </c>
      <c r="N89" t="s">
        <v>35</v>
      </c>
      <c r="P89" t="s">
        <v>371</v>
      </c>
      <c r="Q89" t="s">
        <v>35</v>
      </c>
    </row>
    <row r="90" spans="1:17" x14ac:dyDescent="0.3">
      <c r="D90" s="25" t="s">
        <v>145</v>
      </c>
      <c r="E90" t="s">
        <v>35</v>
      </c>
      <c r="G90" s="25" t="s">
        <v>252</v>
      </c>
      <c r="H90" t="s">
        <v>35</v>
      </c>
      <c r="J90" t="s">
        <v>308</v>
      </c>
      <c r="K90" t="s">
        <v>35</v>
      </c>
      <c r="M90" s="25" t="s">
        <v>267</v>
      </c>
      <c r="N90" t="s">
        <v>35</v>
      </c>
      <c r="P90" t="s">
        <v>372</v>
      </c>
      <c r="Q90" t="s">
        <v>35</v>
      </c>
    </row>
    <row r="91" spans="1:17" ht="15.6" x14ac:dyDescent="0.3">
      <c r="B91" s="10"/>
      <c r="D91" s="25" t="s">
        <v>146</v>
      </c>
      <c r="E91" t="s">
        <v>35</v>
      </c>
      <c r="G91" s="25" t="s">
        <v>253</v>
      </c>
      <c r="H91" t="s">
        <v>35</v>
      </c>
      <c r="I91" s="10"/>
      <c r="J91" t="s">
        <v>309</v>
      </c>
      <c r="K91" t="s">
        <v>35</v>
      </c>
      <c r="M91" s="25" t="s">
        <v>249</v>
      </c>
      <c r="N91" t="s">
        <v>35</v>
      </c>
      <c r="O91" s="10"/>
      <c r="P91" t="s">
        <v>373</v>
      </c>
      <c r="Q91" t="s">
        <v>35</v>
      </c>
    </row>
    <row r="92" spans="1:17" ht="15.6" x14ac:dyDescent="0.3">
      <c r="A92" s="10"/>
      <c r="B92" s="10"/>
      <c r="D92" s="25" t="s">
        <v>147</v>
      </c>
      <c r="E92" t="s">
        <v>35</v>
      </c>
      <c r="G92" s="25" t="s">
        <v>254</v>
      </c>
      <c r="H92" t="s">
        <v>35</v>
      </c>
      <c r="I92" s="10"/>
      <c r="J92" t="s">
        <v>310</v>
      </c>
      <c r="K92" t="s">
        <v>35</v>
      </c>
      <c r="M92" s="25" t="s">
        <v>250</v>
      </c>
      <c r="N92" t="s">
        <v>35</v>
      </c>
      <c r="O92" s="10"/>
      <c r="P92" t="s">
        <v>374</v>
      </c>
      <c r="Q92" t="s">
        <v>35</v>
      </c>
    </row>
    <row r="93" spans="1:17" ht="15.6" x14ac:dyDescent="0.3">
      <c r="A93" s="10"/>
      <c r="D93" s="25" t="s">
        <v>148</v>
      </c>
      <c r="E93" t="s">
        <v>35</v>
      </c>
      <c r="G93" s="25" t="s">
        <v>255</v>
      </c>
      <c r="H93" t="s">
        <v>35</v>
      </c>
      <c r="J93" t="s">
        <v>311</v>
      </c>
      <c r="K93" t="s">
        <v>35</v>
      </c>
      <c r="M93" s="25" t="s">
        <v>251</v>
      </c>
      <c r="N93" t="s">
        <v>35</v>
      </c>
      <c r="P93" t="s">
        <v>375</v>
      </c>
      <c r="Q93" t="s">
        <v>35</v>
      </c>
    </row>
    <row r="94" spans="1:17" x14ac:dyDescent="0.3">
      <c r="D94" s="25" t="s">
        <v>149</v>
      </c>
      <c r="E94" t="s">
        <v>35</v>
      </c>
      <c r="G94" s="25" t="s">
        <v>94</v>
      </c>
      <c r="H94" t="s">
        <v>35</v>
      </c>
      <c r="J94" t="s">
        <v>312</v>
      </c>
      <c r="K94" t="s">
        <v>35</v>
      </c>
      <c r="M94" s="25" t="s">
        <v>252</v>
      </c>
      <c r="N94" t="s">
        <v>35</v>
      </c>
      <c r="P94" t="s">
        <v>376</v>
      </c>
      <c r="Q94" t="s">
        <v>35</v>
      </c>
    </row>
    <row r="95" spans="1:17" x14ac:dyDescent="0.3">
      <c r="D95" s="25" t="s">
        <v>150</v>
      </c>
      <c r="E95" t="s">
        <v>35</v>
      </c>
      <c r="G95" s="25" t="s">
        <v>95</v>
      </c>
      <c r="H95" t="s">
        <v>35</v>
      </c>
      <c r="J95" t="s">
        <v>313</v>
      </c>
      <c r="K95" t="s">
        <v>35</v>
      </c>
      <c r="M95" s="25" t="s">
        <v>253</v>
      </c>
      <c r="N95" t="s">
        <v>35</v>
      </c>
      <c r="P95" t="s">
        <v>377</v>
      </c>
      <c r="Q95" t="s">
        <v>35</v>
      </c>
    </row>
    <row r="96" spans="1:17" x14ac:dyDescent="0.3">
      <c r="D96" s="25" t="s">
        <v>151</v>
      </c>
      <c r="E96" t="s">
        <v>35</v>
      </c>
      <c r="G96" s="25" t="s">
        <v>256</v>
      </c>
      <c r="H96" t="s">
        <v>35</v>
      </c>
      <c r="J96" t="s">
        <v>314</v>
      </c>
      <c r="K96" t="s">
        <v>35</v>
      </c>
      <c r="M96" s="25" t="s">
        <v>254</v>
      </c>
      <c r="N96" t="s">
        <v>35</v>
      </c>
      <c r="P96" t="s">
        <v>378</v>
      </c>
      <c r="Q96" t="s">
        <v>35</v>
      </c>
    </row>
    <row r="97" spans="4:17" x14ac:dyDescent="0.3">
      <c r="D97" s="25" t="s">
        <v>152</v>
      </c>
      <c r="E97" t="s">
        <v>35</v>
      </c>
      <c r="G97" s="25" t="s">
        <v>100</v>
      </c>
      <c r="H97" t="s">
        <v>35</v>
      </c>
      <c r="J97" t="s">
        <v>315</v>
      </c>
      <c r="K97" t="s">
        <v>35</v>
      </c>
      <c r="M97" s="25" t="s">
        <v>255</v>
      </c>
      <c r="N97" t="s">
        <v>35</v>
      </c>
      <c r="P97" t="s">
        <v>379</v>
      </c>
      <c r="Q97" t="s">
        <v>35</v>
      </c>
    </row>
    <row r="98" spans="4:17" x14ac:dyDescent="0.3">
      <c r="D98" s="25" t="s">
        <v>153</v>
      </c>
      <c r="E98" t="s">
        <v>35</v>
      </c>
      <c r="G98" s="25" t="s">
        <v>101</v>
      </c>
      <c r="H98" t="s">
        <v>35</v>
      </c>
      <c r="J98" t="s">
        <v>316</v>
      </c>
      <c r="K98" t="s">
        <v>35</v>
      </c>
      <c r="M98" s="25" t="s">
        <v>94</v>
      </c>
      <c r="N98" t="s">
        <v>35</v>
      </c>
      <c r="P98" t="s">
        <v>380</v>
      </c>
      <c r="Q98" t="s">
        <v>35</v>
      </c>
    </row>
    <row r="99" spans="4:17" x14ac:dyDescent="0.3">
      <c r="D99" s="25" t="s">
        <v>154</v>
      </c>
      <c r="E99" t="s">
        <v>35</v>
      </c>
      <c r="G99" s="25" t="s">
        <v>102</v>
      </c>
      <c r="H99" t="s">
        <v>35</v>
      </c>
      <c r="J99" t="s">
        <v>317</v>
      </c>
      <c r="K99" t="s">
        <v>35</v>
      </c>
      <c r="M99" s="25" t="s">
        <v>95</v>
      </c>
      <c r="N99" t="s">
        <v>35</v>
      </c>
      <c r="P99" t="s">
        <v>381</v>
      </c>
      <c r="Q99" t="s">
        <v>35</v>
      </c>
    </row>
    <row r="100" spans="4:17" x14ac:dyDescent="0.3">
      <c r="D100" s="25" t="s">
        <v>155</v>
      </c>
      <c r="E100" t="s">
        <v>35</v>
      </c>
      <c r="G100" s="25" t="s">
        <v>103</v>
      </c>
      <c r="H100" t="s">
        <v>35</v>
      </c>
      <c r="J100" t="s">
        <v>318</v>
      </c>
      <c r="K100" t="s">
        <v>35</v>
      </c>
      <c r="M100" s="25" t="s">
        <v>256</v>
      </c>
      <c r="N100" t="s">
        <v>35</v>
      </c>
      <c r="P100" t="s">
        <v>382</v>
      </c>
      <c r="Q100" t="s">
        <v>35</v>
      </c>
    </row>
    <row r="101" spans="4:17" x14ac:dyDescent="0.3">
      <c r="D101" s="25" t="s">
        <v>156</v>
      </c>
      <c r="E101" t="s">
        <v>35</v>
      </c>
      <c r="G101" s="25" t="s">
        <v>104</v>
      </c>
      <c r="H101" t="s">
        <v>35</v>
      </c>
      <c r="J101" t="s">
        <v>319</v>
      </c>
      <c r="K101" t="s">
        <v>35</v>
      </c>
      <c r="M101" s="25" t="s">
        <v>49</v>
      </c>
      <c r="N101" t="s">
        <v>35</v>
      </c>
      <c r="P101" t="s">
        <v>383</v>
      </c>
      <c r="Q101" t="s">
        <v>35</v>
      </c>
    </row>
    <row r="102" spans="4:17" x14ac:dyDescent="0.3">
      <c r="D102" s="25" t="s">
        <v>157</v>
      </c>
      <c r="E102" t="s">
        <v>35</v>
      </c>
      <c r="G102" s="25" t="s">
        <v>105</v>
      </c>
      <c r="H102" t="s">
        <v>35</v>
      </c>
      <c r="J102" t="s">
        <v>320</v>
      </c>
      <c r="K102" t="s">
        <v>35</v>
      </c>
      <c r="M102" s="25" t="s">
        <v>100</v>
      </c>
      <c r="N102" t="s">
        <v>35</v>
      </c>
      <c r="P102" t="s">
        <v>384</v>
      </c>
      <c r="Q102" t="s">
        <v>35</v>
      </c>
    </row>
    <row r="103" spans="4:17" x14ac:dyDescent="0.3">
      <c r="D103" s="25" t="s">
        <v>158</v>
      </c>
      <c r="E103" t="s">
        <v>35</v>
      </c>
      <c r="G103" s="25" t="s">
        <v>106</v>
      </c>
      <c r="H103" t="s">
        <v>35</v>
      </c>
      <c r="J103" t="s">
        <v>321</v>
      </c>
      <c r="K103" t="s">
        <v>35</v>
      </c>
      <c r="M103" s="25" t="s">
        <v>101</v>
      </c>
      <c r="N103" t="s">
        <v>35</v>
      </c>
      <c r="P103" t="s">
        <v>385</v>
      </c>
      <c r="Q103" t="s">
        <v>35</v>
      </c>
    </row>
    <row r="104" spans="4:17" x14ac:dyDescent="0.3">
      <c r="G104" s="25" t="s">
        <v>107</v>
      </c>
      <c r="H104" t="s">
        <v>35</v>
      </c>
      <c r="J104" t="s">
        <v>322</v>
      </c>
      <c r="K104" t="s">
        <v>35</v>
      </c>
      <c r="M104" s="25" t="s">
        <v>102</v>
      </c>
      <c r="N104" t="s">
        <v>35</v>
      </c>
      <c r="P104" t="s">
        <v>386</v>
      </c>
      <c r="Q104" t="s">
        <v>35</v>
      </c>
    </row>
    <row r="105" spans="4:17" x14ac:dyDescent="0.3">
      <c r="G105" s="25" t="s">
        <v>108</v>
      </c>
      <c r="H105" t="s">
        <v>35</v>
      </c>
      <c r="J105" t="s">
        <v>323</v>
      </c>
      <c r="K105" t="s">
        <v>35</v>
      </c>
      <c r="M105" s="25" t="s">
        <v>103</v>
      </c>
      <c r="N105" t="s">
        <v>35</v>
      </c>
      <c r="P105" t="s">
        <v>387</v>
      </c>
      <c r="Q105" t="s">
        <v>35</v>
      </c>
    </row>
    <row r="106" spans="4:17" x14ac:dyDescent="0.3">
      <c r="G106" s="25" t="s">
        <v>109</v>
      </c>
      <c r="H106" t="s">
        <v>35</v>
      </c>
      <c r="J106" t="s">
        <v>324</v>
      </c>
      <c r="K106" t="s">
        <v>35</v>
      </c>
      <c r="M106" s="25" t="s">
        <v>104</v>
      </c>
      <c r="N106" t="s">
        <v>35</v>
      </c>
      <c r="P106" t="s">
        <v>388</v>
      </c>
      <c r="Q106" t="s">
        <v>35</v>
      </c>
    </row>
    <row r="107" spans="4:17" x14ac:dyDescent="0.3">
      <c r="G107" s="25" t="s">
        <v>110</v>
      </c>
      <c r="H107" t="s">
        <v>35</v>
      </c>
      <c r="J107" t="s">
        <v>325</v>
      </c>
      <c r="K107" t="s">
        <v>35</v>
      </c>
      <c r="M107" s="25" t="s">
        <v>105</v>
      </c>
      <c r="N107" t="s">
        <v>35</v>
      </c>
      <c r="P107" t="s">
        <v>389</v>
      </c>
      <c r="Q107" t="s">
        <v>35</v>
      </c>
    </row>
    <row r="108" spans="4:17" x14ac:dyDescent="0.3">
      <c r="G108" s="25" t="s">
        <v>111</v>
      </c>
      <c r="H108" t="s">
        <v>35</v>
      </c>
      <c r="J108" t="s">
        <v>326</v>
      </c>
      <c r="K108" t="s">
        <v>35</v>
      </c>
      <c r="M108" s="25" t="s">
        <v>106</v>
      </c>
      <c r="N108" t="s">
        <v>35</v>
      </c>
      <c r="P108" t="s">
        <v>390</v>
      </c>
      <c r="Q108" t="s">
        <v>35</v>
      </c>
    </row>
    <row r="109" spans="4:17" x14ac:dyDescent="0.3">
      <c r="G109" s="25" t="s">
        <v>112</v>
      </c>
      <c r="H109" t="s">
        <v>35</v>
      </c>
      <c r="J109" t="s">
        <v>327</v>
      </c>
      <c r="K109" t="s">
        <v>35</v>
      </c>
      <c r="M109" s="25" t="s">
        <v>107</v>
      </c>
      <c r="N109" t="s">
        <v>35</v>
      </c>
      <c r="P109" t="s">
        <v>391</v>
      </c>
      <c r="Q109" t="s">
        <v>35</v>
      </c>
    </row>
    <row r="110" spans="4:17" x14ac:dyDescent="0.3">
      <c r="G110" s="25" t="s">
        <v>113</v>
      </c>
      <c r="H110" t="s">
        <v>35</v>
      </c>
      <c r="J110" t="s">
        <v>328</v>
      </c>
      <c r="K110" t="s">
        <v>35</v>
      </c>
      <c r="M110" s="25" t="s">
        <v>108</v>
      </c>
      <c r="N110" t="s">
        <v>35</v>
      </c>
      <c r="P110" t="s">
        <v>392</v>
      </c>
      <c r="Q110" t="s">
        <v>35</v>
      </c>
    </row>
    <row r="111" spans="4:17" x14ac:dyDescent="0.3">
      <c r="G111" s="25" t="s">
        <v>114</v>
      </c>
      <c r="H111" t="s">
        <v>35</v>
      </c>
      <c r="J111" t="s">
        <v>329</v>
      </c>
      <c r="K111" t="s">
        <v>35</v>
      </c>
      <c r="M111" s="25" t="s">
        <v>109</v>
      </c>
      <c r="N111" t="s">
        <v>35</v>
      </c>
      <c r="P111" t="s">
        <v>393</v>
      </c>
      <c r="Q111" t="s">
        <v>35</v>
      </c>
    </row>
    <row r="112" spans="4:17" x14ac:dyDescent="0.3">
      <c r="G112" s="25" t="s">
        <v>115</v>
      </c>
      <c r="H112" t="s">
        <v>35</v>
      </c>
      <c r="J112" t="s">
        <v>330</v>
      </c>
      <c r="K112" t="s">
        <v>35</v>
      </c>
      <c r="M112" s="25" t="s">
        <v>110</v>
      </c>
      <c r="N112" t="s">
        <v>35</v>
      </c>
      <c r="P112" t="s">
        <v>394</v>
      </c>
      <c r="Q112" t="s">
        <v>35</v>
      </c>
    </row>
    <row r="113" spans="1:17" x14ac:dyDescent="0.3">
      <c r="G113" s="25" t="s">
        <v>116</v>
      </c>
      <c r="H113" t="s">
        <v>35</v>
      </c>
      <c r="J113" t="s">
        <v>331</v>
      </c>
      <c r="K113" t="s">
        <v>35</v>
      </c>
      <c r="M113" s="25" t="s">
        <v>111</v>
      </c>
      <c r="N113" t="s">
        <v>35</v>
      </c>
      <c r="P113" t="s">
        <v>395</v>
      </c>
      <c r="Q113" t="s">
        <v>35</v>
      </c>
    </row>
    <row r="114" spans="1:17" x14ac:dyDescent="0.3">
      <c r="G114" s="25" t="s">
        <v>50</v>
      </c>
      <c r="H114" t="s">
        <v>35</v>
      </c>
      <c r="J114" t="s">
        <v>332</v>
      </c>
      <c r="K114" t="s">
        <v>35</v>
      </c>
      <c r="M114" s="25" t="s">
        <v>112</v>
      </c>
      <c r="N114" t="s">
        <v>35</v>
      </c>
      <c r="P114" t="s">
        <v>396</v>
      </c>
      <c r="Q114" t="s">
        <v>35</v>
      </c>
    </row>
    <row r="115" spans="1:17" x14ac:dyDescent="0.3">
      <c r="G115" s="25" t="s">
        <v>51</v>
      </c>
      <c r="H115" t="s">
        <v>35</v>
      </c>
      <c r="J115" t="s">
        <v>333</v>
      </c>
      <c r="K115" t="s">
        <v>35</v>
      </c>
      <c r="M115" s="25" t="s">
        <v>113</v>
      </c>
      <c r="N115" t="s">
        <v>35</v>
      </c>
      <c r="P115" t="s">
        <v>397</v>
      </c>
      <c r="Q115" t="s">
        <v>35</v>
      </c>
    </row>
    <row r="116" spans="1:17" x14ac:dyDescent="0.3">
      <c r="G116" s="25" t="s">
        <v>118</v>
      </c>
      <c r="H116" t="s">
        <v>35</v>
      </c>
      <c r="J116" t="s">
        <v>334</v>
      </c>
      <c r="K116" t="s">
        <v>35</v>
      </c>
      <c r="M116" s="25" t="s">
        <v>114</v>
      </c>
      <c r="N116" t="s">
        <v>35</v>
      </c>
      <c r="P116" t="s">
        <v>398</v>
      </c>
      <c r="Q116" t="s">
        <v>35</v>
      </c>
    </row>
    <row r="117" spans="1:17" x14ac:dyDescent="0.3">
      <c r="G117" s="25" t="s">
        <v>52</v>
      </c>
      <c r="H117" t="s">
        <v>35</v>
      </c>
      <c r="J117" t="s">
        <v>335</v>
      </c>
      <c r="K117" t="s">
        <v>35</v>
      </c>
      <c r="M117" s="25" t="s">
        <v>115</v>
      </c>
      <c r="N117" t="s">
        <v>35</v>
      </c>
      <c r="P117" t="s">
        <v>399</v>
      </c>
      <c r="Q117" t="s">
        <v>35</v>
      </c>
    </row>
    <row r="118" spans="1:17" x14ac:dyDescent="0.3">
      <c r="G118" s="25" t="s">
        <v>257</v>
      </c>
      <c r="H118" t="s">
        <v>35</v>
      </c>
      <c r="J118" t="s">
        <v>336</v>
      </c>
      <c r="K118" t="s">
        <v>35</v>
      </c>
      <c r="M118" s="25" t="s">
        <v>116</v>
      </c>
      <c r="N118" t="s">
        <v>35</v>
      </c>
      <c r="P118" t="s">
        <v>400</v>
      </c>
      <c r="Q118" t="s">
        <v>35</v>
      </c>
    </row>
    <row r="119" spans="1:17" x14ac:dyDescent="0.3">
      <c r="G119" s="25" t="s">
        <v>258</v>
      </c>
      <c r="H119" t="s">
        <v>35</v>
      </c>
      <c r="J119" t="s">
        <v>337</v>
      </c>
      <c r="K119" t="s">
        <v>35</v>
      </c>
      <c r="M119" s="25" t="s">
        <v>268</v>
      </c>
      <c r="N119" t="s">
        <v>35</v>
      </c>
      <c r="P119" t="s">
        <v>401</v>
      </c>
      <c r="Q119" t="s">
        <v>35</v>
      </c>
    </row>
    <row r="120" spans="1:17" x14ac:dyDescent="0.3">
      <c r="G120" s="25" t="s">
        <v>259</v>
      </c>
      <c r="H120" t="s">
        <v>35</v>
      </c>
      <c r="J120" t="s">
        <v>338</v>
      </c>
      <c r="K120" t="s">
        <v>35</v>
      </c>
      <c r="M120" s="25" t="s">
        <v>50</v>
      </c>
      <c r="N120" t="s">
        <v>35</v>
      </c>
      <c r="P120" t="s">
        <v>402</v>
      </c>
      <c r="Q120" t="s">
        <v>35</v>
      </c>
    </row>
    <row r="121" spans="1:17" x14ac:dyDescent="0.3">
      <c r="G121" s="25" t="s">
        <v>260</v>
      </c>
      <c r="H121" t="s">
        <v>35</v>
      </c>
      <c r="J121" t="s">
        <v>339</v>
      </c>
      <c r="K121" t="s">
        <v>35</v>
      </c>
      <c r="M121" s="25" t="s">
        <v>117</v>
      </c>
      <c r="N121" t="s">
        <v>35</v>
      </c>
      <c r="P121" t="s">
        <v>403</v>
      </c>
      <c r="Q121" t="s">
        <v>35</v>
      </c>
    </row>
    <row r="122" spans="1:17" x14ac:dyDescent="0.3">
      <c r="G122" s="25" t="s">
        <v>261</v>
      </c>
      <c r="H122" t="s">
        <v>35</v>
      </c>
      <c r="J122" t="s">
        <v>340</v>
      </c>
      <c r="K122" t="s">
        <v>35</v>
      </c>
      <c r="M122" s="25" t="s">
        <v>51</v>
      </c>
      <c r="N122" t="s">
        <v>35</v>
      </c>
      <c r="P122" t="s">
        <v>404</v>
      </c>
      <c r="Q122" t="s">
        <v>35</v>
      </c>
    </row>
    <row r="123" spans="1:17" x14ac:dyDescent="0.3">
      <c r="G123" s="25" t="s">
        <v>262</v>
      </c>
      <c r="H123" t="s">
        <v>35</v>
      </c>
      <c r="J123" t="s">
        <v>341</v>
      </c>
      <c r="K123" t="s">
        <v>35</v>
      </c>
      <c r="M123" s="25" t="s">
        <v>118</v>
      </c>
      <c r="N123" t="s">
        <v>35</v>
      </c>
      <c r="P123" t="s">
        <v>405</v>
      </c>
      <c r="Q123" t="s">
        <v>35</v>
      </c>
    </row>
    <row r="124" spans="1:17" x14ac:dyDescent="0.3">
      <c r="G124" s="25" t="s">
        <v>263</v>
      </c>
      <c r="H124" t="s">
        <v>35</v>
      </c>
      <c r="J124" t="s">
        <v>342</v>
      </c>
      <c r="K124" t="s">
        <v>35</v>
      </c>
      <c r="M124" s="25" t="s">
        <v>257</v>
      </c>
      <c r="N124" t="s">
        <v>35</v>
      </c>
      <c r="P124" t="s">
        <v>406</v>
      </c>
      <c r="Q124" t="s">
        <v>35</v>
      </c>
    </row>
    <row r="125" spans="1:17" ht="15.6" x14ac:dyDescent="0.3">
      <c r="B125" s="9"/>
      <c r="D125" s="9"/>
      <c r="E125" s="9"/>
      <c r="G125" s="25" t="s">
        <v>264</v>
      </c>
      <c r="H125" t="s">
        <v>35</v>
      </c>
      <c r="I125" s="9"/>
      <c r="J125" t="s">
        <v>343</v>
      </c>
      <c r="K125" t="s">
        <v>35</v>
      </c>
      <c r="M125" s="25" t="s">
        <v>258</v>
      </c>
      <c r="N125" t="s">
        <v>35</v>
      </c>
      <c r="O125" s="9"/>
      <c r="P125" t="s">
        <v>407</v>
      </c>
      <c r="Q125" t="s">
        <v>35</v>
      </c>
    </row>
    <row r="126" spans="1:17" ht="15.6" x14ac:dyDescent="0.3">
      <c r="A126" s="9"/>
      <c r="G126" s="25" t="s">
        <v>265</v>
      </c>
      <c r="H126" t="s">
        <v>35</v>
      </c>
      <c r="J126" t="s">
        <v>344</v>
      </c>
      <c r="K126" t="s">
        <v>35</v>
      </c>
      <c r="M126" s="25" t="s">
        <v>259</v>
      </c>
      <c r="N126" t="s">
        <v>35</v>
      </c>
      <c r="P126" t="s">
        <v>408</v>
      </c>
      <c r="Q126" t="s">
        <v>35</v>
      </c>
    </row>
    <row r="127" spans="1:17" x14ac:dyDescent="0.3">
      <c r="J127" t="s">
        <v>345</v>
      </c>
      <c r="K127" t="s">
        <v>35</v>
      </c>
      <c r="M127" s="25" t="s">
        <v>260</v>
      </c>
      <c r="N127" t="s">
        <v>35</v>
      </c>
      <c r="P127" t="s">
        <v>409</v>
      </c>
      <c r="Q127" t="s">
        <v>35</v>
      </c>
    </row>
    <row r="128" spans="1:17" x14ac:dyDescent="0.3">
      <c r="J128" t="s">
        <v>346</v>
      </c>
      <c r="K128" t="s">
        <v>35</v>
      </c>
      <c r="M128" s="25" t="s">
        <v>261</v>
      </c>
      <c r="N128" t="s">
        <v>35</v>
      </c>
      <c r="P128" t="s">
        <v>410</v>
      </c>
      <c r="Q128" t="s">
        <v>35</v>
      </c>
    </row>
    <row r="129" spans="10:17" x14ac:dyDescent="0.3">
      <c r="J129" t="s">
        <v>347</v>
      </c>
      <c r="K129" t="s">
        <v>35</v>
      </c>
      <c r="M129" s="25" t="s">
        <v>262</v>
      </c>
      <c r="N129" t="s">
        <v>35</v>
      </c>
      <c r="P129" t="s">
        <v>411</v>
      </c>
      <c r="Q129" t="s">
        <v>35</v>
      </c>
    </row>
    <row r="130" spans="10:17" x14ac:dyDescent="0.3">
      <c r="J130" t="s">
        <v>348</v>
      </c>
      <c r="K130" t="s">
        <v>35</v>
      </c>
      <c r="M130" s="25" t="s">
        <v>263</v>
      </c>
      <c r="N130" t="s">
        <v>35</v>
      </c>
      <c r="P130" t="s">
        <v>412</v>
      </c>
      <c r="Q130" t="s">
        <v>35</v>
      </c>
    </row>
    <row r="131" spans="10:17" x14ac:dyDescent="0.3">
      <c r="J131" t="s">
        <v>349</v>
      </c>
      <c r="K131" t="s">
        <v>35</v>
      </c>
      <c r="M131" s="25" t="s">
        <v>264</v>
      </c>
      <c r="N131" t="s">
        <v>35</v>
      </c>
      <c r="P131" t="s">
        <v>413</v>
      </c>
      <c r="Q131" t="s">
        <v>35</v>
      </c>
    </row>
    <row r="132" spans="10:17" x14ac:dyDescent="0.3">
      <c r="J132" t="s">
        <v>350</v>
      </c>
      <c r="K132" t="s">
        <v>35</v>
      </c>
      <c r="M132" s="25" t="s">
        <v>265</v>
      </c>
      <c r="N132" t="s">
        <v>35</v>
      </c>
      <c r="P132" t="s">
        <v>414</v>
      </c>
      <c r="Q132" t="s">
        <v>35</v>
      </c>
    </row>
    <row r="133" spans="10:17" x14ac:dyDescent="0.3">
      <c r="J133" t="s">
        <v>351</v>
      </c>
      <c r="K133" t="s">
        <v>35</v>
      </c>
      <c r="P133" t="s">
        <v>415</v>
      </c>
      <c r="Q133" t="s">
        <v>35</v>
      </c>
    </row>
    <row r="134" spans="10:17" x14ac:dyDescent="0.3">
      <c r="J134" t="s">
        <v>352</v>
      </c>
      <c r="K134" t="s">
        <v>35</v>
      </c>
      <c r="P134" t="s">
        <v>416</v>
      </c>
      <c r="Q134" t="s">
        <v>35</v>
      </c>
    </row>
    <row r="135" spans="10:17" x14ac:dyDescent="0.3">
      <c r="J135" t="s">
        <v>353</v>
      </c>
      <c r="K135" t="s">
        <v>35</v>
      </c>
      <c r="P135" t="s">
        <v>417</v>
      </c>
      <c r="Q135" t="s">
        <v>35</v>
      </c>
    </row>
    <row r="136" spans="10:17" x14ac:dyDescent="0.3">
      <c r="J136" t="s">
        <v>354</v>
      </c>
      <c r="K136" t="s">
        <v>35</v>
      </c>
      <c r="P136" t="s">
        <v>418</v>
      </c>
      <c r="Q136" t="s">
        <v>35</v>
      </c>
    </row>
    <row r="137" spans="10:17" x14ac:dyDescent="0.3">
      <c r="J137" t="s">
        <v>355</v>
      </c>
      <c r="K137" t="s">
        <v>35</v>
      </c>
      <c r="P137" t="s">
        <v>419</v>
      </c>
      <c r="Q137" t="s">
        <v>35</v>
      </c>
    </row>
    <row r="138" spans="10:17" x14ac:dyDescent="0.3">
      <c r="J138" t="s">
        <v>356</v>
      </c>
      <c r="K138" t="s">
        <v>35</v>
      </c>
      <c r="P138" t="s">
        <v>420</v>
      </c>
      <c r="Q138" t="s">
        <v>35</v>
      </c>
    </row>
    <row r="139" spans="10:17" x14ac:dyDescent="0.3">
      <c r="J139" t="s">
        <v>357</v>
      </c>
      <c r="K139" t="s">
        <v>35</v>
      </c>
      <c r="P139" t="s">
        <v>421</v>
      </c>
      <c r="Q139" t="s">
        <v>35</v>
      </c>
    </row>
    <row r="140" spans="10:17" x14ac:dyDescent="0.3">
      <c r="J140" t="s">
        <v>358</v>
      </c>
      <c r="K140" t="s">
        <v>35</v>
      </c>
      <c r="P140" t="s">
        <v>422</v>
      </c>
      <c r="Q140" t="s">
        <v>35</v>
      </c>
    </row>
    <row r="141" spans="10:17" x14ac:dyDescent="0.3">
      <c r="J141" t="s">
        <v>359</v>
      </c>
      <c r="K141" t="s">
        <v>35</v>
      </c>
      <c r="P141" t="s">
        <v>423</v>
      </c>
      <c r="Q141" t="s">
        <v>35</v>
      </c>
    </row>
    <row r="142" spans="10:17" x14ac:dyDescent="0.3">
      <c r="J142" t="s">
        <v>360</v>
      </c>
      <c r="K142" t="s">
        <v>35</v>
      </c>
      <c r="P142" t="s">
        <v>57</v>
      </c>
      <c r="Q142" t="s">
        <v>35</v>
      </c>
    </row>
    <row r="143" spans="10:17" x14ac:dyDescent="0.3">
      <c r="J143" t="s">
        <v>361</v>
      </c>
      <c r="K143" t="s">
        <v>35</v>
      </c>
      <c r="P143" t="s">
        <v>58</v>
      </c>
      <c r="Q143" t="s">
        <v>35</v>
      </c>
    </row>
    <row r="144" spans="10:17" x14ac:dyDescent="0.3">
      <c r="J144" t="s">
        <v>362</v>
      </c>
      <c r="K144" t="s">
        <v>35</v>
      </c>
      <c r="P144" t="s">
        <v>55</v>
      </c>
      <c r="Q144" t="s">
        <v>35</v>
      </c>
    </row>
    <row r="145" spans="1:17" x14ac:dyDescent="0.3">
      <c r="J145" t="s">
        <v>363</v>
      </c>
      <c r="K145" t="s">
        <v>35</v>
      </c>
      <c r="P145" t="s">
        <v>56</v>
      </c>
      <c r="Q145" t="s">
        <v>35</v>
      </c>
    </row>
    <row r="146" spans="1:17" ht="15.6" x14ac:dyDescent="0.3">
      <c r="B146" s="10"/>
      <c r="D146" s="10"/>
      <c r="E146" s="10"/>
      <c r="G146" s="10"/>
      <c r="H146" s="10"/>
      <c r="I146" s="10"/>
      <c r="J146" t="s">
        <v>364</v>
      </c>
      <c r="K146" t="s">
        <v>35</v>
      </c>
      <c r="M146" s="10"/>
      <c r="N146" s="10"/>
      <c r="O146" s="10"/>
      <c r="P146" s="10"/>
    </row>
    <row r="147" spans="1:17" ht="15.6" x14ac:dyDescent="0.3">
      <c r="A147" s="10"/>
      <c r="B147" s="10"/>
      <c r="D147" s="10"/>
      <c r="E147" s="10"/>
      <c r="G147" s="10"/>
      <c r="H147" s="10"/>
      <c r="I147" s="10"/>
      <c r="J147" t="s">
        <v>365</v>
      </c>
      <c r="K147" t="s">
        <v>35</v>
      </c>
      <c r="M147" s="10"/>
      <c r="N147" s="10"/>
      <c r="O147" s="10"/>
      <c r="P147" s="10"/>
    </row>
    <row r="148" spans="1:17" ht="15.6" x14ac:dyDescent="0.3">
      <c r="A148" s="10"/>
      <c r="J148" t="s">
        <v>366</v>
      </c>
      <c r="K148" t="s">
        <v>35</v>
      </c>
    </row>
    <row r="149" spans="1:17" x14ac:dyDescent="0.3">
      <c r="J149" t="s">
        <v>367</v>
      </c>
      <c r="K149" t="s">
        <v>35</v>
      </c>
    </row>
    <row r="150" spans="1:17" x14ac:dyDescent="0.3">
      <c r="J150" t="s">
        <v>368</v>
      </c>
      <c r="K150" t="s">
        <v>35</v>
      </c>
    </row>
    <row r="151" spans="1:17" x14ac:dyDescent="0.3">
      <c r="J151" t="s">
        <v>369</v>
      </c>
      <c r="K151" t="s">
        <v>35</v>
      </c>
    </row>
    <row r="152" spans="1:17" x14ac:dyDescent="0.3">
      <c r="J152" t="s">
        <v>370</v>
      </c>
      <c r="K152" t="s">
        <v>35</v>
      </c>
    </row>
    <row r="153" spans="1:17" x14ac:dyDescent="0.3">
      <c r="J153" t="s">
        <v>371</v>
      </c>
      <c r="K153" t="s">
        <v>35</v>
      </c>
    </row>
    <row r="154" spans="1:17" x14ac:dyDescent="0.3">
      <c r="J154" t="s">
        <v>372</v>
      </c>
      <c r="K154" t="s">
        <v>35</v>
      </c>
    </row>
    <row r="155" spans="1:17" x14ac:dyDescent="0.3">
      <c r="B155" s="11"/>
      <c r="D155" s="11"/>
      <c r="E155" s="11"/>
      <c r="G155" s="11"/>
      <c r="H155" s="11"/>
      <c r="I155" s="11"/>
      <c r="J155" t="s">
        <v>373</v>
      </c>
      <c r="K155" t="s">
        <v>35</v>
      </c>
      <c r="M155" s="11"/>
      <c r="N155" s="11"/>
      <c r="O155" s="11"/>
      <c r="P155" s="11"/>
    </row>
    <row r="156" spans="1:17" ht="15.6" x14ac:dyDescent="0.3">
      <c r="A156" s="11"/>
      <c r="B156" s="10"/>
      <c r="D156" s="10"/>
      <c r="E156" s="10"/>
      <c r="G156" s="10"/>
      <c r="H156" s="10"/>
      <c r="I156" s="10"/>
      <c r="J156" t="s">
        <v>374</v>
      </c>
      <c r="K156" t="s">
        <v>35</v>
      </c>
      <c r="M156" s="10"/>
      <c r="N156" s="10"/>
      <c r="O156" s="12"/>
      <c r="P156" s="13"/>
    </row>
    <row r="157" spans="1:17" ht="15.6" x14ac:dyDescent="0.3">
      <c r="A157" s="10"/>
      <c r="B157" s="10"/>
      <c r="D157" s="10"/>
      <c r="E157" s="10"/>
      <c r="G157" s="10"/>
      <c r="H157" s="10"/>
      <c r="I157" s="10"/>
      <c r="J157" t="s">
        <v>375</v>
      </c>
      <c r="K157" t="s">
        <v>35</v>
      </c>
      <c r="M157" s="10"/>
      <c r="N157" s="10"/>
      <c r="O157" s="13"/>
      <c r="P157" s="13"/>
    </row>
    <row r="158" spans="1:17" ht="15.6" x14ac:dyDescent="0.3">
      <c r="A158" s="10"/>
      <c r="J158" t="s">
        <v>376</v>
      </c>
      <c r="K158" t="s">
        <v>35</v>
      </c>
    </row>
    <row r="159" spans="1:17" x14ac:dyDescent="0.3">
      <c r="J159" t="s">
        <v>377</v>
      </c>
      <c r="K159" t="s">
        <v>35</v>
      </c>
    </row>
    <row r="160" spans="1:17" x14ac:dyDescent="0.3">
      <c r="J160" t="s">
        <v>378</v>
      </c>
      <c r="K160" t="s">
        <v>35</v>
      </c>
    </row>
    <row r="161" spans="10:11" x14ac:dyDescent="0.3">
      <c r="J161" t="s">
        <v>379</v>
      </c>
      <c r="K161" t="s">
        <v>35</v>
      </c>
    </row>
    <row r="162" spans="10:11" x14ac:dyDescent="0.3">
      <c r="J162" t="s">
        <v>380</v>
      </c>
      <c r="K162" t="s">
        <v>35</v>
      </c>
    </row>
    <row r="163" spans="10:11" x14ac:dyDescent="0.3">
      <c r="J163" t="s">
        <v>381</v>
      </c>
      <c r="K163" t="s">
        <v>35</v>
      </c>
    </row>
    <row r="164" spans="10:11" x14ac:dyDescent="0.3">
      <c r="J164" t="s">
        <v>382</v>
      </c>
      <c r="K164" t="s">
        <v>35</v>
      </c>
    </row>
    <row r="165" spans="10:11" x14ac:dyDescent="0.3">
      <c r="J165" t="s">
        <v>383</v>
      </c>
      <c r="K165" t="s">
        <v>35</v>
      </c>
    </row>
    <row r="166" spans="10:11" x14ac:dyDescent="0.3">
      <c r="J166" t="s">
        <v>384</v>
      </c>
      <c r="K166" t="s">
        <v>35</v>
      </c>
    </row>
    <row r="167" spans="10:11" x14ac:dyDescent="0.3">
      <c r="J167" t="s">
        <v>385</v>
      </c>
      <c r="K167" t="s">
        <v>35</v>
      </c>
    </row>
    <row r="168" spans="10:11" x14ac:dyDescent="0.3">
      <c r="J168" t="s">
        <v>386</v>
      </c>
      <c r="K168" t="s">
        <v>35</v>
      </c>
    </row>
    <row r="169" spans="10:11" x14ac:dyDescent="0.3">
      <c r="J169" t="s">
        <v>387</v>
      </c>
      <c r="K169" t="s">
        <v>35</v>
      </c>
    </row>
    <row r="170" spans="10:11" x14ac:dyDescent="0.3">
      <c r="J170" t="s">
        <v>388</v>
      </c>
      <c r="K170" t="s">
        <v>35</v>
      </c>
    </row>
    <row r="171" spans="10:11" x14ac:dyDescent="0.3">
      <c r="J171" t="s">
        <v>389</v>
      </c>
      <c r="K171" t="s">
        <v>35</v>
      </c>
    </row>
    <row r="172" spans="10:11" x14ac:dyDescent="0.3">
      <c r="J172" t="s">
        <v>390</v>
      </c>
      <c r="K172" t="s">
        <v>35</v>
      </c>
    </row>
    <row r="173" spans="10:11" x14ac:dyDescent="0.3">
      <c r="J173" t="s">
        <v>391</v>
      </c>
      <c r="K173" t="s">
        <v>35</v>
      </c>
    </row>
    <row r="174" spans="10:11" x14ac:dyDescent="0.3">
      <c r="J174" t="s">
        <v>392</v>
      </c>
      <c r="K174" t="s">
        <v>35</v>
      </c>
    </row>
    <row r="175" spans="10:11" x14ac:dyDescent="0.3">
      <c r="J175" t="s">
        <v>393</v>
      </c>
      <c r="K175" t="s">
        <v>35</v>
      </c>
    </row>
    <row r="176" spans="10:11" x14ac:dyDescent="0.3">
      <c r="J176" t="s">
        <v>394</v>
      </c>
      <c r="K176" t="s">
        <v>35</v>
      </c>
    </row>
    <row r="177" spans="10:11" x14ac:dyDescent="0.3">
      <c r="J177" t="s">
        <v>395</v>
      </c>
      <c r="K177" t="s">
        <v>35</v>
      </c>
    </row>
    <row r="178" spans="10:11" x14ac:dyDescent="0.3">
      <c r="J178" t="s">
        <v>396</v>
      </c>
      <c r="K178" t="s">
        <v>35</v>
      </c>
    </row>
    <row r="179" spans="10:11" x14ac:dyDescent="0.3">
      <c r="J179" t="s">
        <v>397</v>
      </c>
      <c r="K179" t="s">
        <v>35</v>
      </c>
    </row>
    <row r="180" spans="10:11" x14ac:dyDescent="0.3">
      <c r="J180" t="s">
        <v>398</v>
      </c>
      <c r="K180" t="s">
        <v>35</v>
      </c>
    </row>
    <row r="181" spans="10:11" x14ac:dyDescent="0.3">
      <c r="J181" t="s">
        <v>399</v>
      </c>
      <c r="K181" t="s">
        <v>35</v>
      </c>
    </row>
    <row r="182" spans="10:11" x14ac:dyDescent="0.3">
      <c r="J182" t="s">
        <v>400</v>
      </c>
      <c r="K182" t="s">
        <v>35</v>
      </c>
    </row>
    <row r="183" spans="10:11" x14ac:dyDescent="0.3">
      <c r="J183" t="s">
        <v>401</v>
      </c>
      <c r="K183" t="s">
        <v>35</v>
      </c>
    </row>
    <row r="184" spans="10:11" x14ac:dyDescent="0.3">
      <c r="J184" t="s">
        <v>402</v>
      </c>
      <c r="K184" t="s">
        <v>35</v>
      </c>
    </row>
    <row r="185" spans="10:11" x14ac:dyDescent="0.3">
      <c r="J185" t="s">
        <v>403</v>
      </c>
      <c r="K185" t="s">
        <v>35</v>
      </c>
    </row>
    <row r="186" spans="10:11" x14ac:dyDescent="0.3">
      <c r="J186" t="s">
        <v>404</v>
      </c>
      <c r="K186" t="s">
        <v>35</v>
      </c>
    </row>
    <row r="187" spans="10:11" x14ac:dyDescent="0.3">
      <c r="J187" t="s">
        <v>405</v>
      </c>
      <c r="K187" t="s">
        <v>35</v>
      </c>
    </row>
    <row r="188" spans="10:11" x14ac:dyDescent="0.3">
      <c r="J188" t="s">
        <v>406</v>
      </c>
      <c r="K188" t="s">
        <v>35</v>
      </c>
    </row>
    <row r="189" spans="10:11" x14ac:dyDescent="0.3">
      <c r="J189" t="s">
        <v>407</v>
      </c>
      <c r="K189" t="s">
        <v>35</v>
      </c>
    </row>
    <row r="190" spans="10:11" x14ac:dyDescent="0.3">
      <c r="J190" t="s">
        <v>408</v>
      </c>
      <c r="K190" t="s">
        <v>35</v>
      </c>
    </row>
    <row r="191" spans="10:11" x14ac:dyDescent="0.3">
      <c r="J191" t="s">
        <v>409</v>
      </c>
      <c r="K191" t="s">
        <v>35</v>
      </c>
    </row>
    <row r="192" spans="10:11" x14ac:dyDescent="0.3">
      <c r="J192" t="s">
        <v>410</v>
      </c>
      <c r="K192" t="s">
        <v>35</v>
      </c>
    </row>
    <row r="193" spans="10:11" x14ac:dyDescent="0.3">
      <c r="J193" t="s">
        <v>411</v>
      </c>
      <c r="K193" t="s">
        <v>35</v>
      </c>
    </row>
    <row r="194" spans="10:11" x14ac:dyDescent="0.3">
      <c r="J194" t="s">
        <v>412</v>
      </c>
      <c r="K194" t="s">
        <v>35</v>
      </c>
    </row>
    <row r="195" spans="10:11" x14ac:dyDescent="0.3">
      <c r="J195" t="s">
        <v>413</v>
      </c>
      <c r="K195" t="s">
        <v>35</v>
      </c>
    </row>
    <row r="196" spans="10:11" x14ac:dyDescent="0.3">
      <c r="J196" t="s">
        <v>414</v>
      </c>
      <c r="K196" t="s">
        <v>35</v>
      </c>
    </row>
    <row r="197" spans="10:11" x14ac:dyDescent="0.3">
      <c r="J197" t="s">
        <v>415</v>
      </c>
      <c r="K197" t="s">
        <v>35</v>
      </c>
    </row>
    <row r="198" spans="10:11" x14ac:dyDescent="0.3">
      <c r="J198" t="s">
        <v>436</v>
      </c>
      <c r="K198" t="s">
        <v>35</v>
      </c>
    </row>
    <row r="199" spans="10:11" x14ac:dyDescent="0.3">
      <c r="J199" t="s">
        <v>416</v>
      </c>
      <c r="K199" t="s">
        <v>35</v>
      </c>
    </row>
    <row r="200" spans="10:11" x14ac:dyDescent="0.3">
      <c r="J200" t="s">
        <v>417</v>
      </c>
      <c r="K200" t="s">
        <v>35</v>
      </c>
    </row>
    <row r="201" spans="10:11" x14ac:dyDescent="0.3">
      <c r="J201" t="s">
        <v>418</v>
      </c>
      <c r="K201" t="s">
        <v>35</v>
      </c>
    </row>
    <row r="202" spans="10:11" x14ac:dyDescent="0.3">
      <c r="J202" t="s">
        <v>419</v>
      </c>
      <c r="K202" t="s">
        <v>35</v>
      </c>
    </row>
    <row r="203" spans="10:11" x14ac:dyDescent="0.3">
      <c r="J203" t="s">
        <v>420</v>
      </c>
      <c r="K203" t="s">
        <v>35</v>
      </c>
    </row>
    <row r="204" spans="10:11" x14ac:dyDescent="0.3">
      <c r="J204" t="s">
        <v>421</v>
      </c>
      <c r="K204" t="s">
        <v>35</v>
      </c>
    </row>
    <row r="205" spans="10:11" x14ac:dyDescent="0.3">
      <c r="J205" t="s">
        <v>422</v>
      </c>
      <c r="K205" t="s">
        <v>35</v>
      </c>
    </row>
    <row r="206" spans="10:11" x14ac:dyDescent="0.3">
      <c r="J206" t="s">
        <v>423</v>
      </c>
      <c r="K206" t="s">
        <v>35</v>
      </c>
    </row>
    <row r="207" spans="10:11" x14ac:dyDescent="0.3">
      <c r="J207" t="s">
        <v>57</v>
      </c>
      <c r="K207" t="s">
        <v>35</v>
      </c>
    </row>
    <row r="208" spans="10:11" x14ac:dyDescent="0.3">
      <c r="J208" t="s">
        <v>58</v>
      </c>
      <c r="K208" t="s">
        <v>35</v>
      </c>
    </row>
    <row r="209" spans="10:11" x14ac:dyDescent="0.3">
      <c r="J209" t="s">
        <v>55</v>
      </c>
      <c r="K209" t="s">
        <v>35</v>
      </c>
    </row>
    <row r="210" spans="10:11" x14ac:dyDescent="0.3">
      <c r="J210" t="s">
        <v>56</v>
      </c>
      <c r="K210" t="s">
        <v>35</v>
      </c>
    </row>
  </sheetData>
  <sheetProtection selectLockedCells="1" selectUnlockedCells="1"/>
  <mergeCells count="3">
    <mergeCell ref="P3:Q3"/>
    <mergeCell ref="S3:T3"/>
    <mergeCell ref="V3:W3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K I D A A B Q S w M E F A A C A A g A R m l 6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R m l 6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Z p e l i I c 6 R J n A A A A N Y A A A A T A B w A R m 9 y b X V s Y X M v U 2 V j d G l v b j E u b S C i G A A o o B Q A A A A A A A A A A A A A A A A A A A A A A A A A A A B t j T 0 L g z A Q h v d A / k N I F w U R n M U p d O 2 i 0 E E c o r 1 W M e Z K c o J F / O + N z d p 3 O X g / n v M w 0 I R W 1 P E W J W e c + V E 7 e I h G 9 w Y K U Q k D x J k I q n F 1 A w T n u g 1 g c r U 6 B 5 b u 6 O Y e c U 7 S v b 3 p B S o Z l 7 I 7 W o W W Q q X L I u A i 1 a j t 6 4 R / 3 i A D 6 V f N G 6 e t f 6 J b F J p 1 s W f o k / g t 2 3 c Z 3 U J m g k I i C D Y 6 j p S z y f 7 F l l 9 Q S w E C L Q A U A A I A C A B G a X p Y P 7 S n 5 K Q A A A D 2 A A A A E g A A A A A A A A A A A A A A A A A A A A A A Q 2 9 u Z m l n L 1 B h Y 2 t h Z 2 U u e G 1 s U E s B A i 0 A F A A C A A g A R m l 6 W A / K 6 a u k A A A A 6 Q A A A B M A A A A A A A A A A A A A A A A A 8 A A A A F t D b 2 5 0 Z W 5 0 X 1 R 5 c G V z X S 5 4 b W x Q S w E C L Q A U A A I A C A B G a X p Y i H O k S Z w A A A D W A A A A E w A A A A A A A A A A A A A A A A D h A Q A A R m 9 y b X V s Y X M v U 2 V j d G l v b j E u b V B L B Q Y A A A A A A w A D A M I A A A D K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J C A A A A A A A A O c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Y m R h N W F m M 2 E t N W E x O S 0 0 O T U 5 L T g x Z m Q t Z D M 1 Z j F m M T g 1 O W M z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I 2 V D E 3 O j A 5 O j M 3 L j I 5 M D M x N j J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a s l 6 9 S x 6 C E 6 j 6 T L J l u X z 1 A A A A A A C A A A A A A A D Z g A A w A A A A B A A A A B q W 4 q l w H Q Q x W m j / l f N X B S V A A A A A A S A A A C g A A A A E A A A A M O h o p R r r 2 e 8 Q c i X S B j E k Q F Q A A A A 2 1 1 7 / E j A c 8 N C 7 Q W y v 1 6 3 d t 8 W R X P o o Q y 0 P H + V r M 2 Q o 6 k r 9 f 0 U E r E / m 3 6 j o H 7 y R y 5 W 3 S k N 9 w g o Q w f H d A p L l q A 3 L e p b X 3 j 9 y H H k W S x a W r I c P 3 k U A A A A E j e t f + x w l B p H 7 i l b O Q o l 0 4 8 + r K 4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05A9F4D292074ABE70D874E86E98F1" ma:contentTypeVersion="6" ma:contentTypeDescription="Create a new document." ma:contentTypeScope="" ma:versionID="375850677559fd539483c20cb8d7bb41">
  <xsd:schema xmlns:xsd="http://www.w3.org/2001/XMLSchema" xmlns:xs="http://www.w3.org/2001/XMLSchema" xmlns:p="http://schemas.microsoft.com/office/2006/metadata/properties" xmlns:ns2="6698fae3-8347-40a3-9a73-b9ee3cce9c03" xmlns:ns3="1a473267-5e2e-4b3b-825e-2120f15977c6" targetNamespace="http://schemas.microsoft.com/office/2006/metadata/properties" ma:root="true" ma:fieldsID="f00eb8519ba3b6b1d4df2399ce706d40" ns2:_="" ns3:_="">
    <xsd:import namespace="6698fae3-8347-40a3-9a73-b9ee3cce9c03"/>
    <xsd:import namespace="1a473267-5e2e-4b3b-825e-2120f15977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8fae3-8347-40a3-9a73-b9ee3cce9c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73267-5e2e-4b3b-825e-2120f15977c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97F1F0-7581-4394-8A5D-1C7BDEE6C0D5}">
  <ds:schemaRefs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6698fae3-8347-40a3-9a73-b9ee3cce9c03"/>
    <ds:schemaRef ds:uri="http://purl.org/dc/dcmitype/"/>
    <ds:schemaRef ds:uri="1a473267-5e2e-4b3b-825e-2120f15977c6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95B0263-C80A-46B1-B74B-79C7A81555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063C32-BC49-44F3-93DB-756EA2654FC0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DF5A6CC3-875B-4FF1-B207-CFCDFF53DA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98fae3-8347-40a3-9a73-b9ee3cce9c03"/>
    <ds:schemaRef ds:uri="1a473267-5e2e-4b3b-825e-2120f15977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AutoTaxCalc</vt:lpstr>
      <vt:lpstr>ManualTaxCalc</vt:lpstr>
      <vt:lpstr>LOOKUPS</vt:lpstr>
      <vt:lpstr>FED</vt:lpstr>
      <vt:lpstr>FedDed</vt:lpstr>
      <vt:lpstr>NoGross</vt:lpstr>
      <vt:lpstr>NoSS</vt:lpstr>
      <vt:lpstr>NoSSDed</vt:lpstr>
      <vt:lpstr>AutoTaxCalc!Print_Area</vt:lpstr>
      <vt:lpstr>AutoTaxCalc!Print_Titles</vt:lpstr>
      <vt:lpstr>ManualTaxCalc!Print_Titles</vt:lpstr>
      <vt:lpstr>State</vt:lpstr>
      <vt:lpstr>unrecoverable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Mayleen Z Medina</dc:creator>
  <cp:lastModifiedBy>M Jennifer Corbett</cp:lastModifiedBy>
  <cp:lastPrinted>2024-10-07T17:39:00Z</cp:lastPrinted>
  <dcterms:created xsi:type="dcterms:W3CDTF">2024-03-26T17:00:04Z</dcterms:created>
  <dcterms:modified xsi:type="dcterms:W3CDTF">2024-10-11T19:23:51Z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0x0101008B05A9F4D292074ABE70D874E86E98F1</vt:lpwstr>
  </property>
  <property fmtid="{D5CDD505-2E9C-101B-9397-08002B2CF9AE}" pid="3" name="MediaServiceImageTags">
    <vt:lpwstr/>
  </property>
</Properties>
</file>